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da\Management\Reditelka\Návrh rozpočtu\"/>
    </mc:Choice>
  </mc:AlternateContent>
  <bookViews>
    <workbookView xWindow="120" yWindow="120" windowWidth="19020" windowHeight="11895" activeTab="1"/>
  </bookViews>
  <sheets>
    <sheet name="Sumář" sheetId="3" r:id="rId1"/>
    <sheet name="Hlavní" sheetId="1" r:id="rId2"/>
    <sheet name="Doplňková" sheetId="2" r:id="rId3"/>
  </sheets>
  <calcPr calcId="152511"/>
</workbook>
</file>

<file path=xl/calcChain.xml><?xml version="1.0" encoding="utf-8"?>
<calcChain xmlns="http://schemas.openxmlformats.org/spreadsheetml/2006/main">
  <c r="B21" i="1" l="1"/>
  <c r="D23" i="1" l="1"/>
  <c r="D10" i="1"/>
  <c r="C52" i="2" l="1"/>
  <c r="B52" i="2"/>
  <c r="C37" i="3" l="1"/>
  <c r="C55" i="3"/>
  <c r="B55" i="3"/>
  <c r="C54" i="3"/>
  <c r="B54" i="3"/>
  <c r="B10" i="3" l="1"/>
  <c r="C10" i="3"/>
  <c r="D10" i="3" s="1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2" i="3"/>
  <c r="C22" i="3"/>
  <c r="B23" i="3"/>
  <c r="C23" i="3"/>
  <c r="D23" i="3" s="1"/>
  <c r="B24" i="3"/>
  <c r="C24" i="3"/>
  <c r="B25" i="3"/>
  <c r="B26" i="3"/>
  <c r="C26" i="3"/>
  <c r="B27" i="3"/>
  <c r="C27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8" i="3"/>
  <c r="C52" i="1" l="1"/>
  <c r="C45" i="2"/>
  <c r="B45" i="2"/>
  <c r="C39" i="1"/>
  <c r="B39" i="1"/>
  <c r="C9" i="2"/>
  <c r="C21" i="2"/>
  <c r="C28" i="2"/>
  <c r="C20" i="2" s="1"/>
  <c r="C39" i="2"/>
  <c r="C9" i="1"/>
  <c r="C21" i="1"/>
  <c r="C28" i="1"/>
  <c r="C45" i="1"/>
  <c r="B9" i="2"/>
  <c r="B21" i="2"/>
  <c r="B28" i="2"/>
  <c r="B39" i="2"/>
  <c r="B9" i="1"/>
  <c r="B28" i="1"/>
  <c r="B45" i="1"/>
  <c r="B52" i="1"/>
  <c r="C40" i="3"/>
  <c r="C41" i="3"/>
  <c r="C42" i="3"/>
  <c r="C43" i="3"/>
  <c r="C44" i="3"/>
  <c r="C46" i="3"/>
  <c r="C47" i="3"/>
  <c r="C48" i="3"/>
  <c r="C49" i="3"/>
  <c r="C50" i="3"/>
  <c r="C51" i="3"/>
  <c r="B40" i="3"/>
  <c r="B41" i="3"/>
  <c r="B42" i="3"/>
  <c r="B43" i="3"/>
  <c r="B44" i="3"/>
  <c r="B46" i="3"/>
  <c r="B47" i="3"/>
  <c r="B48" i="3"/>
  <c r="B49" i="3"/>
  <c r="B50" i="3"/>
  <c r="B51" i="3"/>
  <c r="D53" i="1"/>
  <c r="D50" i="1"/>
  <c r="D38" i="1"/>
  <c r="D35" i="1"/>
  <c r="D34" i="1"/>
  <c r="D30" i="1"/>
  <c r="D29" i="1"/>
  <c r="D25" i="1"/>
  <c r="D24" i="1"/>
  <c r="D22" i="1"/>
  <c r="D11" i="1"/>
  <c r="G45" i="3" l="1"/>
  <c r="D28" i="1"/>
  <c r="D21" i="1"/>
  <c r="D9" i="1"/>
  <c r="D52" i="1"/>
  <c r="G39" i="3"/>
  <c r="G52" i="3"/>
  <c r="G9" i="3"/>
  <c r="G21" i="3"/>
  <c r="F21" i="3"/>
  <c r="D50" i="3"/>
  <c r="C57" i="2"/>
  <c r="B21" i="3"/>
  <c r="D25" i="3"/>
  <c r="D38" i="3"/>
  <c r="C45" i="3"/>
  <c r="F45" i="3"/>
  <c r="B20" i="1"/>
  <c r="B56" i="1" s="1"/>
  <c r="F28" i="3"/>
  <c r="D34" i="3"/>
  <c r="D11" i="3"/>
  <c r="D53" i="3"/>
  <c r="F39" i="3"/>
  <c r="B39" i="3"/>
  <c r="C28" i="3"/>
  <c r="C21" i="3"/>
  <c r="B28" i="3"/>
  <c r="D29" i="3"/>
  <c r="C52" i="3"/>
  <c r="C39" i="3"/>
  <c r="B9" i="3"/>
  <c r="C9" i="3"/>
  <c r="B20" i="2"/>
  <c r="B56" i="2" s="1"/>
  <c r="B45" i="3"/>
  <c r="F52" i="3"/>
  <c r="D22" i="3"/>
  <c r="D24" i="3"/>
  <c r="D30" i="3"/>
  <c r="D35" i="3"/>
  <c r="G28" i="3"/>
  <c r="C20" i="1"/>
  <c r="C56" i="1" s="1"/>
  <c r="F9" i="3"/>
  <c r="C56" i="2" l="1"/>
  <c r="B57" i="1"/>
  <c r="D52" i="3"/>
  <c r="C20" i="3"/>
  <c r="B57" i="2"/>
  <c r="D21" i="3"/>
  <c r="D28" i="3"/>
  <c r="B20" i="3"/>
  <c r="B56" i="3" s="1"/>
  <c r="D9" i="3"/>
  <c r="F20" i="3"/>
  <c r="F56" i="3"/>
  <c r="G20" i="3"/>
  <c r="D20" i="1"/>
  <c r="C57" i="1"/>
  <c r="G56" i="3" l="1"/>
  <c r="F57" i="3"/>
  <c r="C57" i="3"/>
  <c r="C56" i="3"/>
  <c r="B57" i="3"/>
  <c r="D20" i="3"/>
  <c r="G57" i="3"/>
  <c r="D57" i="1"/>
  <c r="D57" i="3" l="1"/>
</calcChain>
</file>

<file path=xl/sharedStrings.xml><?xml version="1.0" encoding="utf-8"?>
<sst xmlns="http://schemas.openxmlformats.org/spreadsheetml/2006/main" count="310" uniqueCount="70">
  <si>
    <t>NÁKLADY CELKEM</t>
  </si>
  <si>
    <t>Spotřební nákupy celkem</t>
  </si>
  <si>
    <t>DDHM</t>
  </si>
  <si>
    <t>Služby celkem</t>
  </si>
  <si>
    <t>Osobní náklady celkem</t>
  </si>
  <si>
    <t>OON</t>
  </si>
  <si>
    <t>Daně a poplatky</t>
  </si>
  <si>
    <t>Odpisy zařízení</t>
  </si>
  <si>
    <t>Odpisy nemovitého majetku</t>
  </si>
  <si>
    <t>Příspěvek na odpisy nemov. majetku</t>
  </si>
  <si>
    <t>ZISK - ZTRÁTA vč. příspěvku</t>
  </si>
  <si>
    <t>ZISK - ZTRÁTA bez příspěvku</t>
  </si>
  <si>
    <t>Schválený</t>
  </si>
  <si>
    <t>rozpočet</t>
  </si>
  <si>
    <t>Hlavní činnost</t>
  </si>
  <si>
    <t>Položka</t>
  </si>
  <si>
    <t>Stravné</t>
  </si>
  <si>
    <t>Školné</t>
  </si>
  <si>
    <t>Nájemné</t>
  </si>
  <si>
    <t>Reklamy</t>
  </si>
  <si>
    <t>Vstupné</t>
  </si>
  <si>
    <t>Prodané zboží</t>
  </si>
  <si>
    <t>Dary</t>
  </si>
  <si>
    <t>Převody z fondů</t>
  </si>
  <si>
    <t>Ostatní</t>
  </si>
  <si>
    <t>Spotřební materiál</t>
  </si>
  <si>
    <t>Potraviny</t>
  </si>
  <si>
    <t>Spotřeba energií</t>
  </si>
  <si>
    <t>Opravy a údržba</t>
  </si>
  <si>
    <t>Cestovné</t>
  </si>
  <si>
    <t>Náklady na reprezentaci</t>
  </si>
  <si>
    <t>Honoráře</t>
  </si>
  <si>
    <t>Propagace</t>
  </si>
  <si>
    <t>Výkony spojů</t>
  </si>
  <si>
    <t>Odvoz odpadů, úklid</t>
  </si>
  <si>
    <t>Mzdové náklady</t>
  </si>
  <si>
    <t>Zákonné pojištění</t>
  </si>
  <si>
    <t>Zaměstnanecký fond</t>
  </si>
  <si>
    <t>Pojistné</t>
  </si>
  <si>
    <t>Ostatní finanční náklady</t>
  </si>
  <si>
    <t>Neinvestiční příspěvek</t>
  </si>
  <si>
    <t>Doplňková činnost</t>
  </si>
  <si>
    <t>S U M Á Ř</t>
  </si>
  <si>
    <t>Zájmové kroužky</t>
  </si>
  <si>
    <t>Ostatní - sociální náklady</t>
  </si>
  <si>
    <t>vzor</t>
  </si>
  <si>
    <t>Plán</t>
  </si>
  <si>
    <t>VÝNOSY CELKEM</t>
  </si>
  <si>
    <t>(jméno, razítko a podpis)</t>
  </si>
  <si>
    <t>ZISK - ZTRÁTA včetně příspěvku</t>
  </si>
  <si>
    <t>Příspěvek na odpisy nemovitého majetku</t>
  </si>
  <si>
    <t>(jméno a telefon)</t>
  </si>
  <si>
    <t>NEINVESTIČNÍ PŘÍSPĚVEK CELKEM</t>
  </si>
  <si>
    <t>SR</t>
  </si>
  <si>
    <t>Návrh</t>
  </si>
  <si>
    <t>Kontrola</t>
  </si>
  <si>
    <t xml:space="preserve">%                 Plán/SR </t>
  </si>
  <si>
    <t>%                         Plán/SR</t>
  </si>
  <si>
    <t>Neinvestiční příspěvek na projekt Zdravé děti na Trojce</t>
  </si>
  <si>
    <t>x</t>
  </si>
  <si>
    <t>Náklady na projekt Zdravé děti na Trojce</t>
  </si>
  <si>
    <t xml:space="preserve">Ostatní </t>
  </si>
  <si>
    <t>Příspěvková organizace:  Mateřská škola Pražačka, Praha 3, Za Žižkovskou vozovnou 17/1700</t>
  </si>
  <si>
    <t>Zpracoval:Gabriela Hermannová</t>
  </si>
  <si>
    <t>Schválil:Hermannová</t>
  </si>
  <si>
    <t>Datum: 11.9.2018</t>
  </si>
  <si>
    <t>Plán výnosů a nákladů na rok 2019</t>
  </si>
  <si>
    <t>Datum: 16.11.2018</t>
  </si>
  <si>
    <t>Pozn.: V roce 2019 nebude mít organizace žádnou doplňkovou činnost.</t>
  </si>
  <si>
    <t>Datum: 24.1.2019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</si>
</sst>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Arial"/>
      <family val="2"/>
      <charset val="238"/>
    </font>
    <font>
      <sz val="9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Dot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164" fontId="4" fillId="0" borderId="15" xfId="0" applyNumberFormat="1" applyFont="1" applyBorder="1" applyAlignment="1">
      <alignment horizontal="right" vertical="center" indent="1"/>
    </xf>
    <xf numFmtId="164" fontId="4" fillId="0" borderId="16" xfId="0" applyNumberFormat="1" applyFont="1" applyBorder="1" applyAlignment="1">
      <alignment horizontal="right" vertical="center" indent="1"/>
    </xf>
    <xf numFmtId="164" fontId="4" fillId="0" borderId="17" xfId="0" applyNumberFormat="1" applyFont="1" applyBorder="1" applyAlignment="1">
      <alignment horizontal="right" vertical="center" indent="1"/>
    </xf>
    <xf numFmtId="164" fontId="3" fillId="0" borderId="15" xfId="0" applyNumberFormat="1" applyFont="1" applyBorder="1" applyAlignment="1">
      <alignment horizontal="right" vertical="center" indent="1"/>
    </xf>
    <xf numFmtId="164" fontId="3" fillId="0" borderId="18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164" fontId="4" fillId="0" borderId="20" xfId="0" applyNumberFormat="1" applyFont="1" applyBorder="1" applyAlignment="1">
      <alignment horizontal="right" vertical="center" indent="1"/>
    </xf>
    <xf numFmtId="0" fontId="1" fillId="0" borderId="0" xfId="0" applyFont="1"/>
    <xf numFmtId="0" fontId="0" fillId="0" borderId="0" xfId="0" applyFill="1"/>
    <xf numFmtId="0" fontId="7" fillId="0" borderId="0" xfId="0" applyFont="1"/>
    <xf numFmtId="165" fontId="4" fillId="0" borderId="30" xfId="0" applyNumberFormat="1" applyFont="1" applyFill="1" applyBorder="1" applyAlignment="1">
      <alignment horizontal="right" vertical="center" indent="1"/>
    </xf>
    <xf numFmtId="165" fontId="4" fillId="0" borderId="26" xfId="0" applyNumberFormat="1" applyFont="1" applyFill="1" applyBorder="1" applyAlignment="1">
      <alignment horizontal="right" vertical="center" indent="1"/>
    </xf>
    <xf numFmtId="165" fontId="4" fillId="0" borderId="27" xfId="0" applyNumberFormat="1" applyFont="1" applyFill="1" applyBorder="1" applyAlignment="1">
      <alignment horizontal="right" vertical="center" indent="1"/>
    </xf>
    <xf numFmtId="165" fontId="4" fillId="0" borderId="25" xfId="0" applyNumberFormat="1" applyFont="1" applyFill="1" applyBorder="1" applyAlignment="1">
      <alignment horizontal="right" vertical="center" indent="1"/>
    </xf>
    <xf numFmtId="165" fontId="4" fillId="0" borderId="35" xfId="0" applyNumberFormat="1" applyFont="1" applyFill="1" applyBorder="1" applyAlignment="1">
      <alignment horizontal="right" vertical="center" indent="1"/>
    </xf>
    <xf numFmtId="165" fontId="4" fillId="0" borderId="37" xfId="0" applyNumberFormat="1" applyFont="1" applyFill="1" applyBorder="1" applyAlignment="1">
      <alignment horizontal="right" vertical="center" indent="1"/>
    </xf>
    <xf numFmtId="165" fontId="4" fillId="0" borderId="39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164" fontId="3" fillId="2" borderId="15" xfId="0" applyNumberFormat="1" applyFont="1" applyFill="1" applyBorder="1" applyAlignment="1">
      <alignment horizontal="right" vertical="center" indent="1"/>
    </xf>
    <xf numFmtId="0" fontId="3" fillId="2" borderId="4" xfId="0" applyFont="1" applyFill="1" applyBorder="1" applyAlignment="1">
      <alignment horizontal="left" vertical="center" indent="1"/>
    </xf>
    <xf numFmtId="164" fontId="3" fillId="2" borderId="18" xfId="0" applyNumberFormat="1" applyFont="1" applyFill="1" applyBorder="1" applyAlignment="1">
      <alignment horizontal="right" vertical="center" inden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 indent="1"/>
    </xf>
    <xf numFmtId="164" fontId="3" fillId="3" borderId="14" xfId="0" applyNumberFormat="1" applyFont="1" applyFill="1" applyBorder="1" applyAlignment="1">
      <alignment horizontal="right" vertical="center" indent="1"/>
    </xf>
    <xf numFmtId="165" fontId="3" fillId="3" borderId="24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indent="1"/>
    </xf>
    <xf numFmtId="164" fontId="3" fillId="3" borderId="15" xfId="0" applyNumberFormat="1" applyFont="1" applyFill="1" applyBorder="1" applyAlignment="1">
      <alignment horizontal="right" vertical="center" indent="1"/>
    </xf>
    <xf numFmtId="165" fontId="3" fillId="3" borderId="38" xfId="0" applyNumberFormat="1" applyFont="1" applyFill="1" applyBorder="1" applyAlignment="1">
      <alignment horizontal="right" vertical="center" indent="1"/>
    </xf>
    <xf numFmtId="165" fontId="3" fillId="3" borderId="2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6" fillId="0" borderId="21" xfId="0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35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indent="1"/>
    </xf>
    <xf numFmtId="164" fontId="4" fillId="0" borderId="42" xfId="0" applyNumberFormat="1" applyFont="1" applyBorder="1" applyAlignment="1">
      <alignment horizontal="right" vertical="center" indent="1"/>
    </xf>
    <xf numFmtId="165" fontId="4" fillId="0" borderId="43" xfId="0" applyNumberFormat="1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164" fontId="3" fillId="2" borderId="14" xfId="0" applyNumberFormat="1" applyFont="1" applyFill="1" applyBorder="1" applyAlignment="1">
      <alignment horizontal="right" vertical="center" indent="1"/>
    </xf>
    <xf numFmtId="165" fontId="3" fillId="3" borderId="24" xfId="0" applyNumberFormat="1" applyFont="1" applyFill="1" applyBorder="1" applyAlignment="1">
      <alignment horizontal="center" vertical="center"/>
    </xf>
    <xf numFmtId="165" fontId="3" fillId="3" borderId="38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8" xfId="0" applyNumberFormat="1" applyFont="1" applyFill="1" applyBorder="1" applyAlignment="1">
      <alignment horizontal="right" vertical="center" indent="1"/>
    </xf>
    <xf numFmtId="164" fontId="1" fillId="2" borderId="9" xfId="0" applyNumberFormat="1" applyFont="1" applyFill="1" applyBorder="1" applyAlignment="1">
      <alignment horizontal="right" vertical="center" indent="1"/>
    </xf>
    <xf numFmtId="0" fontId="0" fillId="0" borderId="32" xfId="0" applyBorder="1"/>
    <xf numFmtId="0" fontId="0" fillId="0" borderId="23" xfId="0" applyBorder="1"/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1" xfId="0" applyBorder="1"/>
    <xf numFmtId="0" fontId="0" fillId="0" borderId="28" xfId="0" applyBorder="1"/>
    <xf numFmtId="164" fontId="3" fillId="3" borderId="7" xfId="0" applyNumberFormat="1" applyFont="1" applyFill="1" applyBorder="1" applyAlignment="1">
      <alignment horizontal="right" vertical="center" indent="1"/>
    </xf>
    <xf numFmtId="165" fontId="4" fillId="0" borderId="43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 indent="1"/>
    </xf>
    <xf numFmtId="164" fontId="3" fillId="3" borderId="42" xfId="0" applyNumberFormat="1" applyFont="1" applyFill="1" applyBorder="1" applyAlignment="1">
      <alignment horizontal="right" vertical="center" indent="1"/>
    </xf>
    <xf numFmtId="165" fontId="3" fillId="3" borderId="43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right" vertical="center" indent="1"/>
    </xf>
    <xf numFmtId="165" fontId="3" fillId="3" borderId="43" xfId="0" applyNumberFormat="1" applyFont="1" applyFill="1" applyBorder="1" applyAlignment="1">
      <alignment horizontal="right" vertical="center" indent="1"/>
    </xf>
    <xf numFmtId="0" fontId="4" fillId="0" borderId="34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indent="1"/>
    </xf>
    <xf numFmtId="164" fontId="3" fillId="2" borderId="29" xfId="0" applyNumberFormat="1" applyFont="1" applyFill="1" applyBorder="1" applyAlignment="1">
      <alignment horizontal="right" vertical="center" indent="1"/>
    </xf>
    <xf numFmtId="165" fontId="3" fillId="2" borderId="35" xfId="0" applyNumberFormat="1" applyFont="1" applyFill="1" applyBorder="1" applyAlignment="1">
      <alignment horizontal="right" vertical="center" indent="1"/>
    </xf>
    <xf numFmtId="165" fontId="3" fillId="2" borderId="25" xfId="0" applyNumberFormat="1" applyFont="1" applyFill="1" applyBorder="1" applyAlignment="1">
      <alignment horizontal="right" vertical="center" indent="1"/>
    </xf>
    <xf numFmtId="165" fontId="3" fillId="2" borderId="28" xfId="0" applyNumberFormat="1" applyFont="1" applyFill="1" applyBorder="1" applyAlignment="1">
      <alignment horizontal="right" vertical="center" indent="1"/>
    </xf>
    <xf numFmtId="0" fontId="8" fillId="0" borderId="34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 wrapText="1"/>
    </xf>
    <xf numFmtId="10" fontId="3" fillId="2" borderId="36" xfId="0" applyNumberFormat="1" applyFont="1" applyFill="1" applyBorder="1" applyAlignment="1">
      <alignment horizontal="center" vertical="center"/>
    </xf>
    <xf numFmtId="165" fontId="3" fillId="2" borderId="35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164" fontId="3" fillId="0" borderId="12" xfId="0" applyNumberFormat="1" applyFont="1" applyBorder="1" applyAlignment="1">
      <alignment horizontal="right" vertical="center" indent="1"/>
    </xf>
    <xf numFmtId="0" fontId="4" fillId="4" borderId="19" xfId="0" applyFont="1" applyFill="1" applyBorder="1" applyAlignment="1">
      <alignment horizontal="left" vertical="center" indent="1"/>
    </xf>
    <xf numFmtId="164" fontId="4" fillId="4" borderId="20" xfId="0" applyNumberFormat="1" applyFont="1" applyFill="1" applyBorder="1" applyAlignment="1">
      <alignment horizontal="right" vertical="center" indent="1"/>
    </xf>
    <xf numFmtId="165" fontId="4" fillId="4" borderId="26" xfId="0" applyNumberFormat="1" applyFont="1" applyFill="1" applyBorder="1" applyAlignment="1">
      <alignment horizontal="right" vertical="center" indent="1"/>
    </xf>
    <xf numFmtId="0" fontId="4" fillId="4" borderId="33" xfId="0" applyFont="1" applyFill="1" applyBorder="1" applyAlignment="1">
      <alignment horizontal="left" vertical="center" indent="1"/>
    </xf>
    <xf numFmtId="164" fontId="3" fillId="4" borderId="12" xfId="0" applyNumberFormat="1" applyFont="1" applyFill="1" applyBorder="1" applyAlignment="1">
      <alignment horizontal="right" vertical="center" indent="1"/>
    </xf>
    <xf numFmtId="165" fontId="4" fillId="4" borderId="35" xfId="0" applyNumberFormat="1" applyFont="1" applyFill="1" applyBorder="1" applyAlignment="1">
      <alignment horizontal="right" vertical="center" indent="1"/>
    </xf>
    <xf numFmtId="165" fontId="3" fillId="4" borderId="35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right" vertical="center" indent="1"/>
    </xf>
    <xf numFmtId="165" fontId="4" fillId="4" borderId="2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32" xfId="0" applyFont="1" applyFill="1" applyBorder="1" applyAlignment="1">
      <alignment horizontal="left" vertical="center" indent="1"/>
    </xf>
    <xf numFmtId="0" fontId="3" fillId="2" borderId="33" xfId="0" applyFont="1" applyFill="1" applyBorder="1" applyAlignment="1">
      <alignment horizontal="left" vertical="center" indent="1"/>
    </xf>
    <xf numFmtId="0" fontId="4" fillId="2" borderId="31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4" workbookViewId="0">
      <selection activeCell="A62" sqref="A62"/>
    </sheetView>
  </sheetViews>
  <sheetFormatPr defaultRowHeight="12.75" x14ac:dyDescent="0.2"/>
  <cols>
    <col min="1" max="1" width="44.5703125" customWidth="1"/>
    <col min="2" max="3" width="11.7109375" customWidth="1"/>
    <col min="4" max="4" width="16" bestFit="1" customWidth="1"/>
    <col min="7" max="7" width="9.5703125" customWidth="1"/>
  </cols>
  <sheetData>
    <row r="1" spans="1:7" ht="16.5" x14ac:dyDescent="0.2">
      <c r="A1" s="95" t="s">
        <v>66</v>
      </c>
      <c r="B1" s="95"/>
      <c r="C1" s="96" t="s">
        <v>42</v>
      </c>
      <c r="D1" s="96"/>
    </row>
    <row r="2" spans="1:7" x14ac:dyDescent="0.2">
      <c r="C2" s="13" t="s">
        <v>45</v>
      </c>
    </row>
    <row r="3" spans="1:7" ht="20.100000000000001" customHeight="1" x14ac:dyDescent="0.2">
      <c r="A3" s="97" t="s">
        <v>62</v>
      </c>
      <c r="B3" s="98"/>
      <c r="C3" s="98"/>
      <c r="D3" s="98"/>
    </row>
    <row r="4" spans="1:7" ht="13.5" thickBot="1" x14ac:dyDescent="0.25">
      <c r="F4" s="93" t="s">
        <v>55</v>
      </c>
      <c r="G4" s="94"/>
    </row>
    <row r="5" spans="1:7" ht="13.5" customHeight="1" thickTop="1" x14ac:dyDescent="0.2">
      <c r="A5" s="99" t="s">
        <v>15</v>
      </c>
      <c r="B5" s="27" t="s">
        <v>12</v>
      </c>
      <c r="C5" s="105" t="s">
        <v>46</v>
      </c>
      <c r="D5" s="102" t="s">
        <v>57</v>
      </c>
      <c r="F5" s="55"/>
      <c r="G5" s="56"/>
    </row>
    <row r="6" spans="1:7" x14ac:dyDescent="0.2">
      <c r="A6" s="100"/>
      <c r="B6" s="28" t="s">
        <v>13</v>
      </c>
      <c r="C6" s="106"/>
      <c r="D6" s="103"/>
      <c r="F6" s="57" t="s">
        <v>53</v>
      </c>
      <c r="G6" s="58" t="s">
        <v>54</v>
      </c>
    </row>
    <row r="7" spans="1:7" ht="13.5" thickBot="1" x14ac:dyDescent="0.25">
      <c r="A7" s="101"/>
      <c r="B7" s="29">
        <v>2018</v>
      </c>
      <c r="C7" s="29">
        <v>2019</v>
      </c>
      <c r="D7" s="104"/>
      <c r="F7" s="59"/>
      <c r="G7" s="60"/>
    </row>
    <row r="8" spans="1:7" s="14" customFormat="1" ht="5.25" customHeight="1" thickTop="1" thickBot="1" x14ac:dyDescent="0.25">
      <c r="A8" s="76"/>
      <c r="B8" s="39"/>
      <c r="C8" s="39"/>
      <c r="D8" s="77"/>
      <c r="F8" s="38"/>
      <c r="G8" s="38"/>
    </row>
    <row r="9" spans="1:7" ht="15" customHeight="1" thickTop="1" x14ac:dyDescent="0.2">
      <c r="A9" s="48" t="s">
        <v>47</v>
      </c>
      <c r="B9" s="49">
        <f>SUM(B10:B19)</f>
        <v>1110</v>
      </c>
      <c r="C9" s="49">
        <f>SUM(C10:C19)</f>
        <v>1380</v>
      </c>
      <c r="D9" s="78">
        <f t="shared" ref="D9:D57" si="0">+C9/B9</f>
        <v>1.2432432432432432</v>
      </c>
      <c r="F9" s="54">
        <f>+Hlavní!B9+Doplňková!B9</f>
        <v>1110</v>
      </c>
      <c r="G9" s="54">
        <f>+Hlavní!C9+Doplňková!C9</f>
        <v>1380</v>
      </c>
    </row>
    <row r="10" spans="1:7" ht="15" customHeight="1" x14ac:dyDescent="0.2">
      <c r="A10" s="1" t="s">
        <v>16</v>
      </c>
      <c r="B10" s="5">
        <f>+Hlavní!B10+Doplňková!B10</f>
        <v>570</v>
      </c>
      <c r="C10" s="5">
        <f>+Hlavní!C10+Doplňková!C10</f>
        <v>700</v>
      </c>
      <c r="D10" s="40">
        <f>+C10/B10</f>
        <v>1.2280701754385965</v>
      </c>
    </row>
    <row r="11" spans="1:7" ht="15" customHeight="1" x14ac:dyDescent="0.2">
      <c r="A11" s="2" t="s">
        <v>17</v>
      </c>
      <c r="B11" s="5">
        <f>+Hlavní!B11+Doplňková!B11</f>
        <v>540</v>
      </c>
      <c r="C11" s="5">
        <f>+Hlavní!C11+Doplňková!C11</f>
        <v>680</v>
      </c>
      <c r="D11" s="41">
        <f t="shared" si="0"/>
        <v>1.2592592592592593</v>
      </c>
    </row>
    <row r="12" spans="1:7" ht="15" customHeight="1" x14ac:dyDescent="0.2">
      <c r="A12" s="2" t="s">
        <v>18</v>
      </c>
      <c r="B12" s="5">
        <f>+Hlavní!B12+Doplňková!B12</f>
        <v>0</v>
      </c>
      <c r="C12" s="5">
        <f>+Hlavní!C12+Doplňková!C12</f>
        <v>0</v>
      </c>
      <c r="D12" s="41" t="s">
        <v>59</v>
      </c>
    </row>
    <row r="13" spans="1:7" ht="15" customHeight="1" x14ac:dyDescent="0.2">
      <c r="A13" s="2" t="s">
        <v>19</v>
      </c>
      <c r="B13" s="5">
        <f>+Hlavní!B13+Doplňková!B13</f>
        <v>0</v>
      </c>
      <c r="C13" s="5">
        <f>+Hlavní!C13+Doplňková!C13</f>
        <v>0</v>
      </c>
      <c r="D13" s="41" t="s">
        <v>59</v>
      </c>
    </row>
    <row r="14" spans="1:7" ht="15" customHeight="1" x14ac:dyDescent="0.2">
      <c r="A14" s="2" t="s">
        <v>20</v>
      </c>
      <c r="B14" s="5">
        <f>+Hlavní!B14+Doplňková!B14</f>
        <v>0</v>
      </c>
      <c r="C14" s="5">
        <f>+Hlavní!C14+Doplňková!C14</f>
        <v>0</v>
      </c>
      <c r="D14" s="41" t="s">
        <v>59</v>
      </c>
    </row>
    <row r="15" spans="1:7" ht="15" customHeight="1" x14ac:dyDescent="0.2">
      <c r="A15" s="2" t="s">
        <v>21</v>
      </c>
      <c r="B15" s="5">
        <f>+Hlavní!B15+Doplňková!B15</f>
        <v>0</v>
      </c>
      <c r="C15" s="5">
        <f>+Hlavní!C15+Doplňková!C15</f>
        <v>0</v>
      </c>
      <c r="D15" s="41" t="s">
        <v>59</v>
      </c>
    </row>
    <row r="16" spans="1:7" ht="15" customHeight="1" x14ac:dyDescent="0.2">
      <c r="A16" s="2" t="s">
        <v>22</v>
      </c>
      <c r="B16" s="5">
        <f>+Hlavní!B16+Doplňková!B16</f>
        <v>0</v>
      </c>
      <c r="C16" s="5">
        <f>+Hlavní!C16+Doplňková!C16</f>
        <v>0</v>
      </c>
      <c r="D16" s="41" t="s">
        <v>59</v>
      </c>
    </row>
    <row r="17" spans="1:7" ht="15" customHeight="1" x14ac:dyDescent="0.2">
      <c r="A17" s="2" t="s">
        <v>23</v>
      </c>
      <c r="B17" s="5">
        <f>+Hlavní!B17+Doplňková!B17</f>
        <v>0</v>
      </c>
      <c r="C17" s="5">
        <f>+Hlavní!C17+Doplňková!C17</f>
        <v>0</v>
      </c>
      <c r="D17" s="41" t="s">
        <v>59</v>
      </c>
    </row>
    <row r="18" spans="1:7" ht="15" customHeight="1" x14ac:dyDescent="0.2">
      <c r="A18" s="11" t="s">
        <v>24</v>
      </c>
      <c r="B18" s="5">
        <f>+Hlavní!B18+Doplňková!B18</f>
        <v>0</v>
      </c>
      <c r="C18" s="5">
        <f>+Hlavní!C18+Doplňková!C18</f>
        <v>0</v>
      </c>
      <c r="D18" s="41" t="s">
        <v>59</v>
      </c>
    </row>
    <row r="19" spans="1:7" ht="15" customHeight="1" thickBot="1" x14ac:dyDescent="0.25">
      <c r="A19" s="45" t="s">
        <v>43</v>
      </c>
      <c r="B19" s="46">
        <f>+Hlavní!B19+Doplňková!B19</f>
        <v>0</v>
      </c>
      <c r="C19" s="46">
        <f>+Hlavní!C19+Doplňková!C19</f>
        <v>0</v>
      </c>
      <c r="D19" s="62" t="s">
        <v>59</v>
      </c>
    </row>
    <row r="20" spans="1:7" ht="15" customHeight="1" x14ac:dyDescent="0.2">
      <c r="A20" s="71" t="s">
        <v>0</v>
      </c>
      <c r="B20" s="72">
        <f>SUM(B21,B28,B39,B45,B50,B51)</f>
        <v>2570</v>
      </c>
      <c r="C20" s="72">
        <f>SUM(C21,C28,C39,C45,C50,C51)</f>
        <v>2840</v>
      </c>
      <c r="D20" s="79">
        <f t="shared" si="0"/>
        <v>1.1050583657587549</v>
      </c>
      <c r="F20" s="54">
        <f>+Hlavní!B20+Doplňková!B20</f>
        <v>2570</v>
      </c>
      <c r="G20" s="54">
        <f>+Hlavní!C20+Doplňková!C20</f>
        <v>2840</v>
      </c>
    </row>
    <row r="21" spans="1:7" ht="15" customHeight="1" x14ac:dyDescent="0.2">
      <c r="A21" s="30" t="s">
        <v>1</v>
      </c>
      <c r="B21" s="31">
        <f>SUM(B22:B27)</f>
        <v>1500</v>
      </c>
      <c r="C21" s="31">
        <f>SUM(C22:C27)</f>
        <v>1713.5</v>
      </c>
      <c r="D21" s="50">
        <f t="shared" si="0"/>
        <v>1.1423333333333334</v>
      </c>
      <c r="F21" s="61">
        <f>+Hlavní!B21+Doplňková!B21</f>
        <v>1500</v>
      </c>
      <c r="G21" s="61">
        <f>+Hlavní!C21+Doplňková!C21</f>
        <v>1713.5</v>
      </c>
    </row>
    <row r="22" spans="1:7" ht="15" customHeight="1" x14ac:dyDescent="0.2">
      <c r="A22" s="1" t="s">
        <v>25</v>
      </c>
      <c r="B22" s="5">
        <f>+Hlavní!B22+Doplňková!B22</f>
        <v>290</v>
      </c>
      <c r="C22" s="5">
        <f>+Hlavní!C22+Doplňková!C22</f>
        <v>400</v>
      </c>
      <c r="D22" s="40">
        <f t="shared" si="0"/>
        <v>1.3793103448275863</v>
      </c>
    </row>
    <row r="23" spans="1:7" ht="15" customHeight="1" x14ac:dyDescent="0.2">
      <c r="A23" s="2" t="s">
        <v>26</v>
      </c>
      <c r="B23" s="5">
        <f>+Hlavní!B23+Doplňková!B23</f>
        <v>570</v>
      </c>
      <c r="C23" s="5">
        <f>+Hlavní!C23+Doplňková!C23</f>
        <v>700</v>
      </c>
      <c r="D23" s="41">
        <f>+C23/B23</f>
        <v>1.2280701754385965</v>
      </c>
    </row>
    <row r="24" spans="1:7" ht="15" customHeight="1" x14ac:dyDescent="0.2">
      <c r="A24" s="2" t="s">
        <v>2</v>
      </c>
      <c r="B24" s="5">
        <f>+Hlavní!B24+Doplňková!B24</f>
        <v>240</v>
      </c>
      <c r="C24" s="5">
        <f>+Hlavní!C24+Doplňková!C24</f>
        <v>270</v>
      </c>
      <c r="D24" s="41">
        <f t="shared" si="0"/>
        <v>1.125</v>
      </c>
    </row>
    <row r="25" spans="1:7" ht="15" customHeight="1" x14ac:dyDescent="0.2">
      <c r="A25" s="2" t="s">
        <v>27</v>
      </c>
      <c r="B25" s="5">
        <f>+Hlavní!B25+Doplňková!B25</f>
        <v>400</v>
      </c>
      <c r="C25" s="5">
        <v>343.5</v>
      </c>
      <c r="D25" s="41">
        <f t="shared" si="0"/>
        <v>0.85875000000000001</v>
      </c>
    </row>
    <row r="26" spans="1:7" ht="15" customHeight="1" x14ac:dyDescent="0.2">
      <c r="A26" s="2" t="s">
        <v>21</v>
      </c>
      <c r="B26" s="5">
        <f>+Hlavní!B26+Doplňková!B26</f>
        <v>0</v>
      </c>
      <c r="C26" s="5">
        <f>+Hlavní!C26+Doplňková!C26</f>
        <v>0</v>
      </c>
      <c r="D26" s="41" t="s">
        <v>59</v>
      </c>
    </row>
    <row r="27" spans="1:7" ht="15" customHeight="1" x14ac:dyDescent="0.2">
      <c r="A27" s="3" t="s">
        <v>24</v>
      </c>
      <c r="B27" s="7">
        <f>+Hlavní!B27+Doplňková!B27</f>
        <v>0</v>
      </c>
      <c r="C27" s="7">
        <f>+Hlavní!C27+Doplňková!C27</f>
        <v>0</v>
      </c>
      <c r="D27" s="41" t="s">
        <v>59</v>
      </c>
    </row>
    <row r="28" spans="1:7" ht="15" customHeight="1" x14ac:dyDescent="0.2">
      <c r="A28" s="30" t="s">
        <v>3</v>
      </c>
      <c r="B28" s="31">
        <f>SUM(B29:B38)</f>
        <v>966</v>
      </c>
      <c r="C28" s="31">
        <f>SUM(C29:C38)</f>
        <v>1024.2</v>
      </c>
      <c r="D28" s="50">
        <f t="shared" si="0"/>
        <v>1.0602484472049689</v>
      </c>
      <c r="F28" s="61">
        <f>+Hlavní!B28+Doplňková!B28</f>
        <v>966</v>
      </c>
      <c r="G28" s="61">
        <f>+Hlavní!C28+Doplňková!C28</f>
        <v>1024.2</v>
      </c>
    </row>
    <row r="29" spans="1:7" ht="15" customHeight="1" x14ac:dyDescent="0.2">
      <c r="A29" s="1" t="s">
        <v>28</v>
      </c>
      <c r="B29" s="5">
        <f>+Hlavní!B29+Doplňková!B29</f>
        <v>400</v>
      </c>
      <c r="C29" s="5">
        <f>+Hlavní!C29+Doplňková!C29</f>
        <v>450</v>
      </c>
      <c r="D29" s="40">
        <f t="shared" si="0"/>
        <v>1.125</v>
      </c>
    </row>
    <row r="30" spans="1:7" ht="15" customHeight="1" x14ac:dyDescent="0.2">
      <c r="A30" s="2" t="s">
        <v>29</v>
      </c>
      <c r="B30" s="5">
        <f>+Hlavní!B30+Doplňková!B30</f>
        <v>6</v>
      </c>
      <c r="C30" s="5">
        <f>+Hlavní!C30+Doplňková!C30</f>
        <v>10</v>
      </c>
      <c r="D30" s="41">
        <f t="shared" si="0"/>
        <v>1.6666666666666667</v>
      </c>
    </row>
    <row r="31" spans="1:7" ht="15" customHeight="1" x14ac:dyDescent="0.2">
      <c r="A31" s="2" t="s">
        <v>30</v>
      </c>
      <c r="B31" s="5">
        <f>+Hlavní!B31+Doplňková!B31</f>
        <v>0</v>
      </c>
      <c r="C31" s="5">
        <f>+Hlavní!C31+Doplňková!C31</f>
        <v>0</v>
      </c>
      <c r="D31" s="41" t="s">
        <v>59</v>
      </c>
    </row>
    <row r="32" spans="1:7" ht="15" customHeight="1" x14ac:dyDescent="0.2">
      <c r="A32" s="2" t="s">
        <v>31</v>
      </c>
      <c r="B32" s="5">
        <f>+Hlavní!B32+Doplňková!B32</f>
        <v>0</v>
      </c>
      <c r="C32" s="5">
        <f>+Hlavní!C32+Doplňková!C32</f>
        <v>0</v>
      </c>
      <c r="D32" s="41" t="s">
        <v>59</v>
      </c>
    </row>
    <row r="33" spans="1:7" ht="15" customHeight="1" x14ac:dyDescent="0.2">
      <c r="A33" s="2" t="s">
        <v>32</v>
      </c>
      <c r="B33" s="5">
        <f>+Hlavní!B33+Doplňková!B33</f>
        <v>0</v>
      </c>
      <c r="C33" s="5">
        <f>+Hlavní!C33+Doplňková!C33</f>
        <v>0</v>
      </c>
      <c r="D33" s="41" t="s">
        <v>59</v>
      </c>
    </row>
    <row r="34" spans="1:7" ht="15" customHeight="1" x14ac:dyDescent="0.2">
      <c r="A34" s="2" t="s">
        <v>33</v>
      </c>
      <c r="B34" s="5">
        <f>+Hlavní!B34+Doplňková!B34</f>
        <v>50</v>
      </c>
      <c r="C34" s="5">
        <f>+Hlavní!C34+Doplňková!C34</f>
        <v>35</v>
      </c>
      <c r="D34" s="41">
        <f t="shared" si="0"/>
        <v>0.7</v>
      </c>
    </row>
    <row r="35" spans="1:7" ht="15" customHeight="1" x14ac:dyDescent="0.2">
      <c r="A35" s="2" t="s">
        <v>34</v>
      </c>
      <c r="B35" s="5">
        <f>+Hlavní!B35+Doplňková!B35</f>
        <v>60</v>
      </c>
      <c r="C35" s="5">
        <f>+Hlavní!C35+Doplňková!C35</f>
        <v>60</v>
      </c>
      <c r="D35" s="41">
        <f t="shared" si="0"/>
        <v>1</v>
      </c>
    </row>
    <row r="36" spans="1:7" ht="15" customHeight="1" x14ac:dyDescent="0.2">
      <c r="A36" s="2" t="s">
        <v>18</v>
      </c>
      <c r="B36" s="5">
        <f>+Hlavní!B36+Doplňková!B36</f>
        <v>0</v>
      </c>
      <c r="C36" s="5">
        <f>+Hlavní!C36+Doplňková!C36</f>
        <v>0</v>
      </c>
      <c r="D36" s="41" t="s">
        <v>59</v>
      </c>
    </row>
    <row r="37" spans="1:7" ht="15" customHeight="1" x14ac:dyDescent="0.2">
      <c r="A37" s="84" t="s">
        <v>60</v>
      </c>
      <c r="B37" s="91">
        <v>0</v>
      </c>
      <c r="C37" s="91">
        <f>+Hlavní!C37+Doplňková!C37</f>
        <v>0</v>
      </c>
      <c r="D37" s="92" t="s">
        <v>59</v>
      </c>
    </row>
    <row r="38" spans="1:7" ht="15" customHeight="1" x14ac:dyDescent="0.2">
      <c r="A38" s="3" t="s">
        <v>24</v>
      </c>
      <c r="B38" s="7">
        <f>+Hlavní!B38+Doplňková!B38</f>
        <v>450</v>
      </c>
      <c r="C38" s="7">
        <v>469.2</v>
      </c>
      <c r="D38" s="42">
        <f t="shared" si="0"/>
        <v>1.0426666666666666</v>
      </c>
    </row>
    <row r="39" spans="1:7" ht="15" customHeight="1" x14ac:dyDescent="0.2">
      <c r="A39" s="30" t="s">
        <v>4</v>
      </c>
      <c r="B39" s="31">
        <f>SUM(B40:B44)</f>
        <v>0</v>
      </c>
      <c r="C39" s="31">
        <f>SUM(C40:C44)</f>
        <v>0</v>
      </c>
      <c r="D39" s="50" t="s">
        <v>59</v>
      </c>
      <c r="F39" s="61">
        <f>+Hlavní!B39+Doplňková!B39</f>
        <v>0</v>
      </c>
      <c r="G39" s="61">
        <f>+Hlavní!C39+Doplňková!C39</f>
        <v>0</v>
      </c>
    </row>
    <row r="40" spans="1:7" ht="15" customHeight="1" x14ac:dyDescent="0.2">
      <c r="A40" s="1" t="s">
        <v>35</v>
      </c>
      <c r="B40" s="5">
        <f>+Hlavní!B40+Doplňková!B40</f>
        <v>0</v>
      </c>
      <c r="C40" s="5">
        <f>+Hlavní!C40+Doplňková!C40</f>
        <v>0</v>
      </c>
      <c r="D40" s="41" t="s">
        <v>59</v>
      </c>
    </row>
    <row r="41" spans="1:7" ht="15" customHeight="1" x14ac:dyDescent="0.2">
      <c r="A41" s="2" t="s">
        <v>5</v>
      </c>
      <c r="B41" s="5">
        <f>+Hlavní!B41+Doplňková!B41</f>
        <v>0</v>
      </c>
      <c r="C41" s="5">
        <f>+Hlavní!C41+Doplňková!C41</f>
        <v>0</v>
      </c>
      <c r="D41" s="41" t="s">
        <v>59</v>
      </c>
    </row>
    <row r="42" spans="1:7" ht="15" customHeight="1" x14ac:dyDescent="0.2">
      <c r="A42" s="2" t="s">
        <v>36</v>
      </c>
      <c r="B42" s="5">
        <f>+Hlavní!B42+Doplňková!B42</f>
        <v>0</v>
      </c>
      <c r="C42" s="5">
        <f>+Hlavní!C42+Doplňková!C42</f>
        <v>0</v>
      </c>
      <c r="D42" s="41" t="s">
        <v>59</v>
      </c>
    </row>
    <row r="43" spans="1:7" ht="15" customHeight="1" x14ac:dyDescent="0.2">
      <c r="A43" s="2" t="s">
        <v>37</v>
      </c>
      <c r="B43" s="5">
        <f>+Hlavní!B43+Doplňková!B43</f>
        <v>0</v>
      </c>
      <c r="C43" s="5">
        <f>+Hlavní!C43+Doplňková!C43</f>
        <v>0</v>
      </c>
      <c r="D43" s="41" t="s">
        <v>59</v>
      </c>
    </row>
    <row r="44" spans="1:7" ht="15" customHeight="1" x14ac:dyDescent="0.2">
      <c r="A44" s="3" t="s">
        <v>24</v>
      </c>
      <c r="B44" s="7">
        <f>+Hlavní!B44+Doplňková!B44</f>
        <v>0</v>
      </c>
      <c r="C44" s="7">
        <f>+Hlavní!C44+Doplňková!C44</f>
        <v>0</v>
      </c>
      <c r="D44" s="41" t="s">
        <v>59</v>
      </c>
    </row>
    <row r="45" spans="1:7" ht="15" customHeight="1" x14ac:dyDescent="0.2">
      <c r="A45" s="30" t="s">
        <v>6</v>
      </c>
      <c r="B45" s="31">
        <f>SUM(B46:B49)</f>
        <v>0</v>
      </c>
      <c r="C45" s="31">
        <f>SUM(C46:C49)</f>
        <v>0</v>
      </c>
      <c r="D45" s="50" t="s">
        <v>59</v>
      </c>
      <c r="F45" s="61">
        <f>+Hlavní!B45+Doplňková!B45</f>
        <v>0</v>
      </c>
      <c r="G45" s="61">
        <f>+Hlavní!C45+Doplňková!C45</f>
        <v>0</v>
      </c>
    </row>
    <row r="46" spans="1:7" ht="15" customHeight="1" x14ac:dyDescent="0.2">
      <c r="A46" s="1" t="s">
        <v>6</v>
      </c>
      <c r="B46" s="5">
        <f>+Hlavní!B46+Doplňková!B46</f>
        <v>0</v>
      </c>
      <c r="C46" s="5">
        <f>+Hlavní!C46+Doplňková!C46</f>
        <v>0</v>
      </c>
      <c r="D46" s="41" t="s">
        <v>59</v>
      </c>
    </row>
    <row r="47" spans="1:7" ht="15" customHeight="1" x14ac:dyDescent="0.2">
      <c r="A47" s="2" t="s">
        <v>38</v>
      </c>
      <c r="B47" s="5">
        <f>+Hlavní!B47+Doplňková!B47</f>
        <v>0</v>
      </c>
      <c r="C47" s="5">
        <f>+Hlavní!C47+Doplňková!C47</f>
        <v>0</v>
      </c>
      <c r="D47" s="41" t="s">
        <v>59</v>
      </c>
    </row>
    <row r="48" spans="1:7" ht="15" customHeight="1" x14ac:dyDescent="0.2">
      <c r="A48" s="11" t="s">
        <v>39</v>
      </c>
      <c r="B48" s="5">
        <f>+Hlavní!B48+Doplňková!B48</f>
        <v>0</v>
      </c>
      <c r="C48" s="5">
        <f>+Hlavní!C48+Doplňková!C48</f>
        <v>0</v>
      </c>
      <c r="D48" s="41" t="s">
        <v>59</v>
      </c>
    </row>
    <row r="49" spans="1:7" ht="15" customHeight="1" x14ac:dyDescent="0.2">
      <c r="A49" s="3" t="s">
        <v>36</v>
      </c>
      <c r="B49" s="7">
        <f>+Hlavní!B49+Doplňková!B49</f>
        <v>0</v>
      </c>
      <c r="C49" s="7">
        <f>+Hlavní!C49+Doplňková!C49</f>
        <v>0</v>
      </c>
      <c r="D49" s="41" t="s">
        <v>59</v>
      </c>
    </row>
    <row r="50" spans="1:7" ht="15" customHeight="1" x14ac:dyDescent="0.2">
      <c r="A50" s="34" t="s">
        <v>7</v>
      </c>
      <c r="B50" s="35">
        <f>+Hlavní!B50+Doplňková!B50</f>
        <v>104</v>
      </c>
      <c r="C50" s="35">
        <f>+Hlavní!C50+Doplňková!C50</f>
        <v>102.3</v>
      </c>
      <c r="D50" s="51">
        <f t="shared" si="0"/>
        <v>0.9836538461538461</v>
      </c>
    </row>
    <row r="51" spans="1:7" ht="15" customHeight="1" thickBot="1" x14ac:dyDescent="0.25">
      <c r="A51" s="64" t="s">
        <v>8</v>
      </c>
      <c r="B51" s="65">
        <f>+Hlavní!B51+Doplňková!B51</f>
        <v>0</v>
      </c>
      <c r="C51" s="65">
        <f>+Hlavní!C51+Doplňková!C51</f>
        <v>0</v>
      </c>
      <c r="D51" s="66" t="s">
        <v>59</v>
      </c>
    </row>
    <row r="52" spans="1:7" ht="15" customHeight="1" x14ac:dyDescent="0.2">
      <c r="A52" s="48" t="s">
        <v>52</v>
      </c>
      <c r="B52" s="49">
        <v>1460</v>
      </c>
      <c r="C52" s="49">
        <f>SUM(C53:C55)</f>
        <v>1460</v>
      </c>
      <c r="D52" s="63">
        <f t="shared" si="0"/>
        <v>1</v>
      </c>
      <c r="F52" s="52">
        <f>+Hlavní!B52+Doplňková!B52</f>
        <v>1460</v>
      </c>
      <c r="G52" s="52">
        <f>+Hlavní!C52+Doplňková!C52</f>
        <v>1460</v>
      </c>
    </row>
    <row r="53" spans="1:7" ht="15" customHeight="1" x14ac:dyDescent="0.2">
      <c r="A53" s="1" t="s">
        <v>40</v>
      </c>
      <c r="B53" s="8">
        <v>1460</v>
      </c>
      <c r="C53" s="8">
        <v>1460</v>
      </c>
      <c r="D53" s="43">
        <f t="shared" si="0"/>
        <v>1</v>
      </c>
    </row>
    <row r="54" spans="1:7" ht="15" customHeight="1" x14ac:dyDescent="0.2">
      <c r="A54" s="87" t="s">
        <v>58</v>
      </c>
      <c r="B54" s="88" t="str">
        <f>+Hlavní!B54</f>
        <v>x</v>
      </c>
      <c r="C54" s="88">
        <f>+Hlavní!C54</f>
        <v>0</v>
      </c>
      <c r="D54" s="90" t="s">
        <v>59</v>
      </c>
    </row>
    <row r="55" spans="1:7" ht="15" customHeight="1" thickBot="1" x14ac:dyDescent="0.25">
      <c r="A55" s="4" t="s">
        <v>9</v>
      </c>
      <c r="B55" s="9" t="str">
        <f>+Hlavní!B55</f>
        <v>x</v>
      </c>
      <c r="C55" s="9" t="str">
        <f>+Hlavní!C55</f>
        <v>x</v>
      </c>
      <c r="D55" s="44" t="s">
        <v>59</v>
      </c>
    </row>
    <row r="56" spans="1:7" ht="15" customHeight="1" thickTop="1" x14ac:dyDescent="0.2">
      <c r="A56" s="23" t="s">
        <v>10</v>
      </c>
      <c r="B56" s="24">
        <f>+B9-B20+B52</f>
        <v>0</v>
      </c>
      <c r="C56" s="24">
        <f>+C9-C20+C52</f>
        <v>0</v>
      </c>
      <c r="D56" s="80" t="s">
        <v>59</v>
      </c>
      <c r="F56" s="53">
        <f>+Hlavní!B56+Doplňková!B56</f>
        <v>0</v>
      </c>
      <c r="G56" s="53">
        <f>+Hlavní!C56+Doplňková!C56</f>
        <v>0</v>
      </c>
    </row>
    <row r="57" spans="1:7" ht="15" customHeight="1" thickBot="1" x14ac:dyDescent="0.25">
      <c r="A57" s="25" t="s">
        <v>11</v>
      </c>
      <c r="B57" s="26">
        <f>+B9-B20</f>
        <v>-1460</v>
      </c>
      <c r="C57" s="26">
        <f>+C9-C20</f>
        <v>-1460</v>
      </c>
      <c r="D57" s="81">
        <f t="shared" si="0"/>
        <v>1</v>
      </c>
      <c r="F57" s="53">
        <f>+Hlavní!B57+Doplňková!B57</f>
        <v>-1460</v>
      </c>
      <c r="G57" s="53">
        <f>+Hlavní!C57+Doplňková!C57</f>
        <v>-1460</v>
      </c>
    </row>
    <row r="58" spans="1:7" ht="13.5" thickTop="1" x14ac:dyDescent="0.2">
      <c r="D58" s="10"/>
    </row>
    <row r="59" spans="1:7" x14ac:dyDescent="0.2">
      <c r="A59" t="s">
        <v>63</v>
      </c>
      <c r="C59" t="s">
        <v>64</v>
      </c>
    </row>
    <row r="60" spans="1:7" x14ac:dyDescent="0.2">
      <c r="A60" t="s">
        <v>51</v>
      </c>
      <c r="C60" t="s">
        <v>48</v>
      </c>
    </row>
    <row r="62" spans="1:7" x14ac:dyDescent="0.2">
      <c r="A62" s="15" t="s">
        <v>69</v>
      </c>
    </row>
    <row r="64" spans="1:7" x14ac:dyDescent="0.2">
      <c r="A64" s="13" t="s">
        <v>68</v>
      </c>
    </row>
  </sheetData>
  <mergeCells count="7">
    <mergeCell ref="F4:G4"/>
    <mergeCell ref="A1:B1"/>
    <mergeCell ref="C1:D1"/>
    <mergeCell ref="A3:D3"/>
    <mergeCell ref="A5:A7"/>
    <mergeCell ref="D5:D7"/>
    <mergeCell ref="C5:C6"/>
  </mergeCells>
  <phoneticPr fontId="2" type="noConversion"/>
  <printOptions horizontalCentered="1"/>
  <pageMargins left="0.78740157480314965" right="0.78740157480314965" top="0.39370078740157483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28" workbookViewId="0">
      <selection activeCell="I45" sqref="I45"/>
    </sheetView>
  </sheetViews>
  <sheetFormatPr defaultRowHeight="12.75" x14ac:dyDescent="0.2"/>
  <cols>
    <col min="1" max="1" width="46.28515625" customWidth="1"/>
    <col min="2" max="3" width="14.7109375" customWidth="1"/>
    <col min="4" max="4" width="11.7109375" customWidth="1"/>
  </cols>
  <sheetData>
    <row r="1" spans="1:4" ht="16.5" x14ac:dyDescent="0.2">
      <c r="A1" s="95" t="s">
        <v>66</v>
      </c>
      <c r="B1" s="95"/>
      <c r="C1" s="96" t="s">
        <v>14</v>
      </c>
      <c r="D1" s="96"/>
    </row>
    <row r="3" spans="1:4" ht="20.100000000000001" customHeight="1" x14ac:dyDescent="0.2">
      <c r="A3" s="97" t="s">
        <v>62</v>
      </c>
      <c r="B3" s="98"/>
      <c r="C3" s="98"/>
      <c r="D3" s="98"/>
    </row>
    <row r="4" spans="1:4" ht="13.5" thickBot="1" x14ac:dyDescent="0.25"/>
    <row r="5" spans="1:4" ht="13.5" customHeight="1" thickTop="1" x14ac:dyDescent="0.2">
      <c r="A5" s="99" t="s">
        <v>15</v>
      </c>
      <c r="B5" s="27" t="s">
        <v>12</v>
      </c>
      <c r="C5" s="105" t="s">
        <v>46</v>
      </c>
      <c r="D5" s="102" t="s">
        <v>57</v>
      </c>
    </row>
    <row r="6" spans="1:4" x14ac:dyDescent="0.2">
      <c r="A6" s="100"/>
      <c r="B6" s="28" t="s">
        <v>13</v>
      </c>
      <c r="C6" s="106"/>
      <c r="D6" s="103"/>
    </row>
    <row r="7" spans="1:4" ht="13.5" thickBot="1" x14ac:dyDescent="0.25">
      <c r="A7" s="101"/>
      <c r="B7" s="29">
        <v>2018</v>
      </c>
      <c r="C7" s="29">
        <v>2019</v>
      </c>
      <c r="D7" s="104"/>
    </row>
    <row r="8" spans="1:4" s="14" customFormat="1" ht="5.25" customHeight="1" thickTop="1" thickBot="1" x14ac:dyDescent="0.25">
      <c r="A8" s="69"/>
      <c r="B8" s="33"/>
      <c r="C8" s="33"/>
      <c r="D8" s="70"/>
    </row>
    <row r="9" spans="1:4" ht="15" customHeight="1" thickTop="1" x14ac:dyDescent="0.2">
      <c r="A9" s="48" t="s">
        <v>47</v>
      </c>
      <c r="B9" s="49">
        <f>SUM(B10:B19)</f>
        <v>1110</v>
      </c>
      <c r="C9" s="49">
        <f>SUM(C10:C19)</f>
        <v>1380</v>
      </c>
      <c r="D9" s="67">
        <f t="shared" ref="D9:D57" si="0">+C9/B9</f>
        <v>1.2432432432432432</v>
      </c>
    </row>
    <row r="10" spans="1:4" ht="15" customHeight="1" x14ac:dyDescent="0.2">
      <c r="A10" s="1" t="s">
        <v>16</v>
      </c>
      <c r="B10" s="5">
        <v>570</v>
      </c>
      <c r="C10" s="5">
        <v>700</v>
      </c>
      <c r="D10" s="16">
        <f>+C10/B10</f>
        <v>1.2280701754385965</v>
      </c>
    </row>
    <row r="11" spans="1:4" ht="15" customHeight="1" x14ac:dyDescent="0.2">
      <c r="A11" s="2" t="s">
        <v>17</v>
      </c>
      <c r="B11" s="6">
        <v>540</v>
      </c>
      <c r="C11" s="6">
        <v>680</v>
      </c>
      <c r="D11" s="17">
        <f t="shared" si="0"/>
        <v>1.2592592592592593</v>
      </c>
    </row>
    <row r="12" spans="1:4" ht="15" customHeight="1" x14ac:dyDescent="0.2">
      <c r="A12" s="2" t="s">
        <v>18</v>
      </c>
      <c r="B12" s="6">
        <v>0</v>
      </c>
      <c r="C12" s="6">
        <v>0</v>
      </c>
      <c r="D12" s="17" t="s">
        <v>59</v>
      </c>
    </row>
    <row r="13" spans="1:4" ht="15" customHeight="1" x14ac:dyDescent="0.2">
      <c r="A13" s="2" t="s">
        <v>19</v>
      </c>
      <c r="B13" s="6">
        <v>0</v>
      </c>
      <c r="C13" s="6">
        <v>0</v>
      </c>
      <c r="D13" s="17" t="s">
        <v>59</v>
      </c>
    </row>
    <row r="14" spans="1:4" ht="15" customHeight="1" x14ac:dyDescent="0.2">
      <c r="A14" s="2" t="s">
        <v>20</v>
      </c>
      <c r="B14" s="6">
        <v>0</v>
      </c>
      <c r="C14" s="6">
        <v>0</v>
      </c>
      <c r="D14" s="17" t="s">
        <v>59</v>
      </c>
    </row>
    <row r="15" spans="1:4" ht="15" customHeight="1" x14ac:dyDescent="0.2">
      <c r="A15" s="2" t="s">
        <v>21</v>
      </c>
      <c r="B15" s="6">
        <v>0</v>
      </c>
      <c r="C15" s="6">
        <v>0</v>
      </c>
      <c r="D15" s="17" t="s">
        <v>59</v>
      </c>
    </row>
    <row r="16" spans="1:4" ht="15" customHeight="1" x14ac:dyDescent="0.2">
      <c r="A16" s="2" t="s">
        <v>22</v>
      </c>
      <c r="B16" s="6">
        <v>0</v>
      </c>
      <c r="C16" s="6">
        <v>0</v>
      </c>
      <c r="D16" s="17" t="s">
        <v>59</v>
      </c>
    </row>
    <row r="17" spans="1:4" ht="15" customHeight="1" x14ac:dyDescent="0.2">
      <c r="A17" s="2" t="s">
        <v>23</v>
      </c>
      <c r="B17" s="6">
        <v>0</v>
      </c>
      <c r="C17" s="6">
        <v>0</v>
      </c>
      <c r="D17" s="17" t="s">
        <v>59</v>
      </c>
    </row>
    <row r="18" spans="1:4" ht="15" customHeight="1" x14ac:dyDescent="0.2">
      <c r="A18" s="11" t="s">
        <v>24</v>
      </c>
      <c r="B18" s="12">
        <v>0</v>
      </c>
      <c r="C18" s="12">
        <v>0</v>
      </c>
      <c r="D18" s="17" t="s">
        <v>59</v>
      </c>
    </row>
    <row r="19" spans="1:4" ht="15" customHeight="1" thickBot="1" x14ac:dyDescent="0.25">
      <c r="A19" s="45" t="s">
        <v>43</v>
      </c>
      <c r="B19" s="46">
        <v>0</v>
      </c>
      <c r="C19" s="46">
        <v>0</v>
      </c>
      <c r="D19" s="47" t="s">
        <v>59</v>
      </c>
    </row>
    <row r="20" spans="1:4" ht="15" customHeight="1" x14ac:dyDescent="0.2">
      <c r="A20" s="71" t="s">
        <v>0</v>
      </c>
      <c r="B20" s="72">
        <f>SUM(B21,B28,B39,B45,B50,B51)</f>
        <v>2570</v>
      </c>
      <c r="C20" s="72">
        <f>SUM(C21,C28,C39,C45,C50,C51)</f>
        <v>2840</v>
      </c>
      <c r="D20" s="73">
        <f t="shared" si="0"/>
        <v>1.1050583657587549</v>
      </c>
    </row>
    <row r="21" spans="1:4" ht="15" customHeight="1" x14ac:dyDescent="0.2">
      <c r="A21" s="30" t="s">
        <v>1</v>
      </c>
      <c r="B21" s="31">
        <f>SUM(B22:B27)</f>
        <v>1500</v>
      </c>
      <c r="C21" s="31">
        <f>SUM(C22:C27)</f>
        <v>1713.5</v>
      </c>
      <c r="D21" s="32">
        <f t="shared" si="0"/>
        <v>1.1423333333333334</v>
      </c>
    </row>
    <row r="22" spans="1:4" ht="15" customHeight="1" x14ac:dyDescent="0.2">
      <c r="A22" s="1" t="s">
        <v>25</v>
      </c>
      <c r="B22" s="5">
        <v>290</v>
      </c>
      <c r="C22" s="5">
        <v>400</v>
      </c>
      <c r="D22" s="16">
        <f t="shared" si="0"/>
        <v>1.3793103448275863</v>
      </c>
    </row>
    <row r="23" spans="1:4" ht="15" customHeight="1" x14ac:dyDescent="0.2">
      <c r="A23" s="2" t="s">
        <v>26</v>
      </c>
      <c r="B23" s="6">
        <v>570</v>
      </c>
      <c r="C23" s="6">
        <v>700</v>
      </c>
      <c r="D23" s="17">
        <f>+C23/B23</f>
        <v>1.2280701754385965</v>
      </c>
    </row>
    <row r="24" spans="1:4" ht="15" customHeight="1" x14ac:dyDescent="0.2">
      <c r="A24" s="2" t="s">
        <v>2</v>
      </c>
      <c r="B24" s="6">
        <v>240</v>
      </c>
      <c r="C24" s="6">
        <v>270</v>
      </c>
      <c r="D24" s="17">
        <f t="shared" si="0"/>
        <v>1.125</v>
      </c>
    </row>
    <row r="25" spans="1:4" ht="15" customHeight="1" x14ac:dyDescent="0.2">
      <c r="A25" s="2" t="s">
        <v>27</v>
      </c>
      <c r="B25" s="6">
        <v>400</v>
      </c>
      <c r="C25" s="6">
        <v>343.5</v>
      </c>
      <c r="D25" s="17">
        <f t="shared" si="0"/>
        <v>0.85875000000000001</v>
      </c>
    </row>
    <row r="26" spans="1:4" ht="15" customHeight="1" x14ac:dyDescent="0.2">
      <c r="A26" s="2" t="s">
        <v>21</v>
      </c>
      <c r="B26" s="6">
        <v>0</v>
      </c>
      <c r="C26" s="6">
        <v>0</v>
      </c>
      <c r="D26" s="17" t="s">
        <v>59</v>
      </c>
    </row>
    <row r="27" spans="1:4" ht="15" customHeight="1" x14ac:dyDescent="0.2">
      <c r="A27" s="3" t="s">
        <v>24</v>
      </c>
      <c r="B27" s="7">
        <v>0</v>
      </c>
      <c r="C27" s="7">
        <v>0</v>
      </c>
      <c r="D27" s="17" t="s">
        <v>59</v>
      </c>
    </row>
    <row r="28" spans="1:4" ht="15" customHeight="1" x14ac:dyDescent="0.2">
      <c r="A28" s="30" t="s">
        <v>3</v>
      </c>
      <c r="B28" s="31">
        <f>SUM(B29:B38)</f>
        <v>966</v>
      </c>
      <c r="C28" s="31">
        <f>SUM(C29:C38)</f>
        <v>1024.2</v>
      </c>
      <c r="D28" s="32">
        <f t="shared" si="0"/>
        <v>1.0602484472049689</v>
      </c>
    </row>
    <row r="29" spans="1:4" ht="15" customHeight="1" x14ac:dyDescent="0.2">
      <c r="A29" s="1" t="s">
        <v>28</v>
      </c>
      <c r="B29" s="5">
        <v>400</v>
      </c>
      <c r="C29" s="5">
        <v>450</v>
      </c>
      <c r="D29" s="16">
        <f t="shared" si="0"/>
        <v>1.125</v>
      </c>
    </row>
    <row r="30" spans="1:4" ht="15" customHeight="1" x14ac:dyDescent="0.2">
      <c r="A30" s="2" t="s">
        <v>29</v>
      </c>
      <c r="B30" s="6">
        <v>6</v>
      </c>
      <c r="C30" s="6">
        <v>10</v>
      </c>
      <c r="D30" s="17">
        <f t="shared" si="0"/>
        <v>1.6666666666666667</v>
      </c>
    </row>
    <row r="31" spans="1:4" ht="15" customHeight="1" x14ac:dyDescent="0.2">
      <c r="A31" s="2" t="s">
        <v>30</v>
      </c>
      <c r="B31" s="6">
        <v>0</v>
      </c>
      <c r="C31" s="6">
        <v>0</v>
      </c>
      <c r="D31" s="17" t="s">
        <v>59</v>
      </c>
    </row>
    <row r="32" spans="1:4" ht="15" customHeight="1" x14ac:dyDescent="0.2">
      <c r="A32" s="2" t="s">
        <v>31</v>
      </c>
      <c r="B32" s="6">
        <v>0</v>
      </c>
      <c r="C32" s="6">
        <v>0</v>
      </c>
      <c r="D32" s="17" t="s">
        <v>59</v>
      </c>
    </row>
    <row r="33" spans="1:4" ht="15" customHeight="1" x14ac:dyDescent="0.2">
      <c r="A33" s="2" t="s">
        <v>32</v>
      </c>
      <c r="B33" s="6">
        <v>0</v>
      </c>
      <c r="C33" s="6">
        <v>0</v>
      </c>
      <c r="D33" s="17" t="s">
        <v>59</v>
      </c>
    </row>
    <row r="34" spans="1:4" ht="15" customHeight="1" x14ac:dyDescent="0.2">
      <c r="A34" s="2" t="s">
        <v>33</v>
      </c>
      <c r="B34" s="6">
        <v>50</v>
      </c>
      <c r="C34" s="6">
        <v>35</v>
      </c>
      <c r="D34" s="17">
        <f t="shared" si="0"/>
        <v>0.7</v>
      </c>
    </row>
    <row r="35" spans="1:4" ht="15" customHeight="1" x14ac:dyDescent="0.2">
      <c r="A35" s="2" t="s">
        <v>34</v>
      </c>
      <c r="B35" s="6">
        <v>60</v>
      </c>
      <c r="C35" s="6">
        <v>60</v>
      </c>
      <c r="D35" s="17">
        <f t="shared" si="0"/>
        <v>1</v>
      </c>
    </row>
    <row r="36" spans="1:4" ht="15" customHeight="1" x14ac:dyDescent="0.2">
      <c r="A36" s="2" t="s">
        <v>18</v>
      </c>
      <c r="B36" s="6">
        <v>0</v>
      </c>
      <c r="C36" s="6">
        <v>0</v>
      </c>
      <c r="D36" s="17" t="s">
        <v>59</v>
      </c>
    </row>
    <row r="37" spans="1:4" ht="15" customHeight="1" x14ac:dyDescent="0.2">
      <c r="A37" s="84" t="s">
        <v>60</v>
      </c>
      <c r="B37" s="85"/>
      <c r="C37" s="85"/>
      <c r="D37" s="86" t="s">
        <v>59</v>
      </c>
    </row>
    <row r="38" spans="1:4" ht="15" customHeight="1" x14ac:dyDescent="0.2">
      <c r="A38" s="3" t="s">
        <v>24</v>
      </c>
      <c r="B38" s="7">
        <v>450</v>
      </c>
      <c r="C38" s="7">
        <v>469.2</v>
      </c>
      <c r="D38" s="20">
        <f t="shared" si="0"/>
        <v>1.0426666666666666</v>
      </c>
    </row>
    <row r="39" spans="1:4" ht="15" customHeight="1" x14ac:dyDescent="0.2">
      <c r="A39" s="30" t="s">
        <v>4</v>
      </c>
      <c r="B39" s="31">
        <f>SUM(B40:B44)</f>
        <v>0</v>
      </c>
      <c r="C39" s="31">
        <f>SUM(C40:C44)</f>
        <v>0</v>
      </c>
      <c r="D39" s="32" t="s">
        <v>59</v>
      </c>
    </row>
    <row r="40" spans="1:4" ht="15" customHeight="1" x14ac:dyDescent="0.2">
      <c r="A40" s="1" t="s">
        <v>35</v>
      </c>
      <c r="B40" s="5">
        <v>0</v>
      </c>
      <c r="C40" s="5">
        <v>0</v>
      </c>
      <c r="D40" s="17" t="s">
        <v>59</v>
      </c>
    </row>
    <row r="41" spans="1:4" ht="15" customHeight="1" x14ac:dyDescent="0.2">
      <c r="A41" s="2" t="s">
        <v>5</v>
      </c>
      <c r="B41" s="6">
        <v>0</v>
      </c>
      <c r="C41" s="6">
        <v>0</v>
      </c>
      <c r="D41" s="17" t="s">
        <v>59</v>
      </c>
    </row>
    <row r="42" spans="1:4" ht="15" customHeight="1" x14ac:dyDescent="0.2">
      <c r="A42" s="2" t="s">
        <v>36</v>
      </c>
      <c r="B42" s="6">
        <v>0</v>
      </c>
      <c r="C42" s="6">
        <v>0</v>
      </c>
      <c r="D42" s="17" t="s">
        <v>59</v>
      </c>
    </row>
    <row r="43" spans="1:4" ht="15" customHeight="1" x14ac:dyDescent="0.2">
      <c r="A43" s="2" t="s">
        <v>37</v>
      </c>
      <c r="B43" s="6">
        <v>0</v>
      </c>
      <c r="C43" s="6">
        <v>0</v>
      </c>
      <c r="D43" s="17" t="s">
        <v>59</v>
      </c>
    </row>
    <row r="44" spans="1:4" ht="15" customHeight="1" x14ac:dyDescent="0.2">
      <c r="A44" s="3" t="s">
        <v>44</v>
      </c>
      <c r="B44" s="7">
        <v>0</v>
      </c>
      <c r="C44" s="7">
        <v>0</v>
      </c>
      <c r="D44" s="17" t="s">
        <v>59</v>
      </c>
    </row>
    <row r="45" spans="1:4" ht="15" customHeight="1" x14ac:dyDescent="0.2">
      <c r="A45" s="30" t="s">
        <v>6</v>
      </c>
      <c r="B45" s="31">
        <f>SUM(B46:B49)</f>
        <v>0</v>
      </c>
      <c r="C45" s="31">
        <f>SUM(C46:C49)</f>
        <v>0</v>
      </c>
      <c r="D45" s="32" t="s">
        <v>59</v>
      </c>
    </row>
    <row r="46" spans="1:4" ht="15" customHeight="1" x14ac:dyDescent="0.2">
      <c r="A46" s="1" t="s">
        <v>6</v>
      </c>
      <c r="B46" s="5">
        <v>0</v>
      </c>
      <c r="C46" s="5">
        <v>0</v>
      </c>
      <c r="D46" s="17" t="s">
        <v>59</v>
      </c>
    </row>
    <row r="47" spans="1:4" ht="15" customHeight="1" x14ac:dyDescent="0.2">
      <c r="A47" s="2" t="s">
        <v>38</v>
      </c>
      <c r="B47" s="6">
        <v>0</v>
      </c>
      <c r="C47" s="6">
        <v>0</v>
      </c>
      <c r="D47" s="17" t="s">
        <v>59</v>
      </c>
    </row>
    <row r="48" spans="1:4" ht="15" customHeight="1" x14ac:dyDescent="0.2">
      <c r="A48" s="11" t="s">
        <v>39</v>
      </c>
      <c r="B48" s="12">
        <v>0</v>
      </c>
      <c r="C48" s="12">
        <v>0</v>
      </c>
      <c r="D48" s="17" t="s">
        <v>59</v>
      </c>
    </row>
    <row r="49" spans="1:4" ht="15" customHeight="1" x14ac:dyDescent="0.2">
      <c r="A49" s="3" t="s">
        <v>36</v>
      </c>
      <c r="B49" s="7">
        <v>0</v>
      </c>
      <c r="C49" s="7">
        <v>0</v>
      </c>
      <c r="D49" s="18" t="s">
        <v>59</v>
      </c>
    </row>
    <row r="50" spans="1:4" ht="15" customHeight="1" x14ac:dyDescent="0.2">
      <c r="A50" s="34" t="s">
        <v>7</v>
      </c>
      <c r="B50" s="35">
        <v>104</v>
      </c>
      <c r="C50" s="35">
        <v>102.3</v>
      </c>
      <c r="D50" s="37">
        <f t="shared" si="0"/>
        <v>0.9836538461538461</v>
      </c>
    </row>
    <row r="51" spans="1:4" ht="15" customHeight="1" thickBot="1" x14ac:dyDescent="0.25">
      <c r="A51" s="64" t="s">
        <v>8</v>
      </c>
      <c r="B51" s="65">
        <v>0</v>
      </c>
      <c r="C51" s="65">
        <v>0</v>
      </c>
      <c r="D51" s="68" t="s">
        <v>59</v>
      </c>
    </row>
    <row r="52" spans="1:4" ht="15" customHeight="1" x14ac:dyDescent="0.2">
      <c r="A52" s="48" t="s">
        <v>52</v>
      </c>
      <c r="B52" s="49">
        <f>SUM(B53:B55)</f>
        <v>1460</v>
      </c>
      <c r="C52" s="49">
        <f>SUM(C53:C55)</f>
        <v>1460</v>
      </c>
      <c r="D52" s="67">
        <f t="shared" si="0"/>
        <v>1</v>
      </c>
    </row>
    <row r="53" spans="1:4" ht="15" customHeight="1" x14ac:dyDescent="0.2">
      <c r="A53" s="1" t="s">
        <v>40</v>
      </c>
      <c r="B53" s="8">
        <v>1460</v>
      </c>
      <c r="C53" s="8">
        <v>1460</v>
      </c>
      <c r="D53" s="16">
        <f t="shared" si="0"/>
        <v>1</v>
      </c>
    </row>
    <row r="54" spans="1:4" ht="15" customHeight="1" x14ac:dyDescent="0.2">
      <c r="A54" s="87" t="s">
        <v>58</v>
      </c>
      <c r="B54" s="88" t="s">
        <v>59</v>
      </c>
      <c r="C54" s="88"/>
      <c r="D54" s="89" t="s">
        <v>59</v>
      </c>
    </row>
    <row r="55" spans="1:4" ht="15" customHeight="1" thickBot="1" x14ac:dyDescent="0.25">
      <c r="A55" s="4" t="s">
        <v>50</v>
      </c>
      <c r="B55" s="9" t="s">
        <v>59</v>
      </c>
      <c r="C55" s="9" t="s">
        <v>59</v>
      </c>
      <c r="D55" s="22" t="s">
        <v>59</v>
      </c>
    </row>
    <row r="56" spans="1:4" ht="15" customHeight="1" thickTop="1" x14ac:dyDescent="0.2">
      <c r="A56" s="23" t="s">
        <v>49</v>
      </c>
      <c r="B56" s="24">
        <f>+B9-B20+B52</f>
        <v>0</v>
      </c>
      <c r="C56" s="24">
        <f>+C9-C20+C52</f>
        <v>0</v>
      </c>
      <c r="D56" s="74" t="s">
        <v>59</v>
      </c>
    </row>
    <row r="57" spans="1:4" ht="15" customHeight="1" thickBot="1" x14ac:dyDescent="0.25">
      <c r="A57" s="25" t="s">
        <v>11</v>
      </c>
      <c r="B57" s="26">
        <f>+B9-B20</f>
        <v>-1460</v>
      </c>
      <c r="C57" s="26">
        <f>+C9-C20</f>
        <v>-1460</v>
      </c>
      <c r="D57" s="75">
        <f t="shared" si="0"/>
        <v>1</v>
      </c>
    </row>
    <row r="58" spans="1:4" ht="13.5" thickTop="1" x14ac:dyDescent="0.2"/>
    <row r="59" spans="1:4" x14ac:dyDescent="0.2">
      <c r="A59" s="15" t="s">
        <v>63</v>
      </c>
      <c r="C59" s="107" t="s">
        <v>64</v>
      </c>
      <c r="D59" s="108"/>
    </row>
    <row r="60" spans="1:4" x14ac:dyDescent="0.2">
      <c r="A60" s="15" t="s">
        <v>51</v>
      </c>
      <c r="C60" t="s">
        <v>48</v>
      </c>
    </row>
    <row r="61" spans="1:4" x14ac:dyDescent="0.2">
      <c r="A61" s="15" t="s">
        <v>65</v>
      </c>
    </row>
  </sheetData>
  <mergeCells count="7">
    <mergeCell ref="C59:D59"/>
    <mergeCell ref="A3:D3"/>
    <mergeCell ref="A5:A7"/>
    <mergeCell ref="D5:D7"/>
    <mergeCell ref="A1:B1"/>
    <mergeCell ref="C1:D1"/>
    <mergeCell ref="C5:C6"/>
  </mergeCells>
  <phoneticPr fontId="2" type="noConversion"/>
  <printOptions horizontalCentered="1"/>
  <pageMargins left="0.78740157480314965" right="0.78740157480314965" top="0.39370078740157483" bottom="0.19685039370078741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9" workbookViewId="0">
      <selection sqref="A1:E64"/>
    </sheetView>
  </sheetViews>
  <sheetFormatPr defaultRowHeight="12.75" x14ac:dyDescent="0.2"/>
  <cols>
    <col min="1" max="1" width="45.140625" customWidth="1"/>
    <col min="2" max="3" width="14.7109375" customWidth="1"/>
    <col min="4" max="4" width="11.7109375" customWidth="1"/>
  </cols>
  <sheetData>
    <row r="1" spans="1:4" ht="16.5" x14ac:dyDescent="0.2">
      <c r="A1" s="95" t="s">
        <v>66</v>
      </c>
      <c r="B1" s="95"/>
      <c r="C1" s="96" t="s">
        <v>41</v>
      </c>
      <c r="D1" s="96"/>
    </row>
    <row r="3" spans="1:4" ht="20.100000000000001" customHeight="1" x14ac:dyDescent="0.2">
      <c r="A3" s="97" t="s">
        <v>62</v>
      </c>
      <c r="B3" s="98"/>
      <c r="C3" s="98"/>
      <c r="D3" s="98"/>
    </row>
    <row r="4" spans="1:4" ht="13.5" thickBot="1" x14ac:dyDescent="0.25"/>
    <row r="5" spans="1:4" ht="13.5" customHeight="1" thickTop="1" x14ac:dyDescent="0.2">
      <c r="A5" s="99" t="s">
        <v>15</v>
      </c>
      <c r="B5" s="27" t="s">
        <v>12</v>
      </c>
      <c r="C5" s="105" t="s">
        <v>46</v>
      </c>
      <c r="D5" s="102" t="s">
        <v>56</v>
      </c>
    </row>
    <row r="6" spans="1:4" x14ac:dyDescent="0.2">
      <c r="A6" s="100"/>
      <c r="B6" s="28" t="s">
        <v>13</v>
      </c>
      <c r="C6" s="106"/>
      <c r="D6" s="103"/>
    </row>
    <row r="7" spans="1:4" ht="13.5" thickBot="1" x14ac:dyDescent="0.25">
      <c r="A7" s="101"/>
      <c r="B7" s="29">
        <v>2017</v>
      </c>
      <c r="C7" s="29">
        <v>2018</v>
      </c>
      <c r="D7" s="104"/>
    </row>
    <row r="8" spans="1:4" ht="5.25" customHeight="1" thickTop="1" thickBot="1" x14ac:dyDescent="0.25">
      <c r="A8" s="69"/>
      <c r="B8" s="33"/>
      <c r="C8" s="33"/>
      <c r="D8" s="70"/>
    </row>
    <row r="9" spans="1:4" ht="15" customHeight="1" thickTop="1" x14ac:dyDescent="0.2">
      <c r="A9" s="48" t="s">
        <v>47</v>
      </c>
      <c r="B9" s="49">
        <f>SUM(B10:B19)</f>
        <v>0</v>
      </c>
      <c r="C9" s="49">
        <f>SUM(C10:C19)</f>
        <v>0</v>
      </c>
      <c r="D9" s="67" t="s">
        <v>59</v>
      </c>
    </row>
    <row r="10" spans="1:4" ht="15" customHeight="1" x14ac:dyDescent="0.2">
      <c r="A10" s="1" t="s">
        <v>16</v>
      </c>
      <c r="B10" s="5">
        <v>0</v>
      </c>
      <c r="C10" s="5">
        <v>0</v>
      </c>
      <c r="D10" s="16" t="s">
        <v>59</v>
      </c>
    </row>
    <row r="11" spans="1:4" ht="15" customHeight="1" x14ac:dyDescent="0.2">
      <c r="A11" s="2" t="s">
        <v>17</v>
      </c>
      <c r="B11" s="6">
        <v>0</v>
      </c>
      <c r="C11" s="6">
        <v>0</v>
      </c>
      <c r="D11" s="17" t="s">
        <v>59</v>
      </c>
    </row>
    <row r="12" spans="1:4" ht="15" customHeight="1" x14ac:dyDescent="0.2">
      <c r="A12" s="2" t="s">
        <v>18</v>
      </c>
      <c r="B12" s="6">
        <v>0</v>
      </c>
      <c r="C12" s="6">
        <v>0</v>
      </c>
      <c r="D12" s="17" t="s">
        <v>59</v>
      </c>
    </row>
    <row r="13" spans="1:4" ht="15" customHeight="1" x14ac:dyDescent="0.2">
      <c r="A13" s="2" t="s">
        <v>19</v>
      </c>
      <c r="B13" s="6">
        <v>0</v>
      </c>
      <c r="C13" s="6">
        <v>0</v>
      </c>
      <c r="D13" s="17" t="s">
        <v>59</v>
      </c>
    </row>
    <row r="14" spans="1:4" ht="15" customHeight="1" x14ac:dyDescent="0.2">
      <c r="A14" s="2" t="s">
        <v>20</v>
      </c>
      <c r="B14" s="6">
        <v>0</v>
      </c>
      <c r="C14" s="6">
        <v>0</v>
      </c>
      <c r="D14" s="17" t="s">
        <v>59</v>
      </c>
    </row>
    <row r="15" spans="1:4" ht="15" customHeight="1" x14ac:dyDescent="0.2">
      <c r="A15" s="2" t="s">
        <v>21</v>
      </c>
      <c r="B15" s="6">
        <v>0</v>
      </c>
      <c r="C15" s="6">
        <v>0</v>
      </c>
      <c r="D15" s="17" t="s">
        <v>59</v>
      </c>
    </row>
    <row r="16" spans="1:4" ht="15" customHeight="1" x14ac:dyDescent="0.2">
      <c r="A16" s="2" t="s">
        <v>22</v>
      </c>
      <c r="B16" s="6">
        <v>0</v>
      </c>
      <c r="C16" s="6">
        <v>0</v>
      </c>
      <c r="D16" s="17" t="s">
        <v>59</v>
      </c>
    </row>
    <row r="17" spans="1:4" ht="15" customHeight="1" x14ac:dyDescent="0.2">
      <c r="A17" s="2" t="s">
        <v>23</v>
      </c>
      <c r="B17" s="6">
        <v>0</v>
      </c>
      <c r="C17" s="6">
        <v>0</v>
      </c>
      <c r="D17" s="17" t="s">
        <v>59</v>
      </c>
    </row>
    <row r="18" spans="1:4" ht="15" customHeight="1" x14ac:dyDescent="0.2">
      <c r="A18" s="11" t="s">
        <v>24</v>
      </c>
      <c r="B18" s="12">
        <v>0</v>
      </c>
      <c r="C18" s="12">
        <v>0</v>
      </c>
      <c r="D18" s="17" t="s">
        <v>59</v>
      </c>
    </row>
    <row r="19" spans="1:4" ht="15" customHeight="1" thickBot="1" x14ac:dyDescent="0.25">
      <c r="A19" s="45" t="s">
        <v>43</v>
      </c>
      <c r="B19" s="46">
        <v>0</v>
      </c>
      <c r="C19" s="46">
        <v>0</v>
      </c>
      <c r="D19" s="47" t="s">
        <v>59</v>
      </c>
    </row>
    <row r="20" spans="1:4" ht="15" customHeight="1" x14ac:dyDescent="0.2">
      <c r="A20" s="71" t="s">
        <v>0</v>
      </c>
      <c r="B20" s="72">
        <f>SUM(B21,B28,B39,B45,B50,B51)</f>
        <v>0</v>
      </c>
      <c r="C20" s="72">
        <f>SUM(C21,C28,C39,C45,C50,C51)</f>
        <v>0</v>
      </c>
      <c r="D20" s="73" t="s">
        <v>59</v>
      </c>
    </row>
    <row r="21" spans="1:4" ht="15" customHeight="1" x14ac:dyDescent="0.2">
      <c r="A21" s="30" t="s">
        <v>1</v>
      </c>
      <c r="B21" s="31">
        <f>SUM(B22:B27)</f>
        <v>0</v>
      </c>
      <c r="C21" s="31">
        <f>SUM(C22:C27)</f>
        <v>0</v>
      </c>
      <c r="D21" s="32" t="s">
        <v>59</v>
      </c>
    </row>
    <row r="22" spans="1:4" ht="15" customHeight="1" x14ac:dyDescent="0.2">
      <c r="A22" s="1" t="s">
        <v>25</v>
      </c>
      <c r="B22" s="5">
        <v>0</v>
      </c>
      <c r="C22" s="5">
        <v>0</v>
      </c>
      <c r="D22" s="16" t="s">
        <v>59</v>
      </c>
    </row>
    <row r="23" spans="1:4" ht="15" customHeight="1" x14ac:dyDescent="0.2">
      <c r="A23" s="2" t="s">
        <v>26</v>
      </c>
      <c r="B23" s="6">
        <v>0</v>
      </c>
      <c r="C23" s="6">
        <v>0</v>
      </c>
      <c r="D23" s="17" t="s">
        <v>59</v>
      </c>
    </row>
    <row r="24" spans="1:4" ht="15" customHeight="1" x14ac:dyDescent="0.2">
      <c r="A24" s="2" t="s">
        <v>2</v>
      </c>
      <c r="B24" s="6">
        <v>0</v>
      </c>
      <c r="C24" s="6">
        <v>0</v>
      </c>
      <c r="D24" s="17" t="s">
        <v>59</v>
      </c>
    </row>
    <row r="25" spans="1:4" ht="15" customHeight="1" x14ac:dyDescent="0.2">
      <c r="A25" s="2" t="s">
        <v>27</v>
      </c>
      <c r="B25" s="6">
        <v>0</v>
      </c>
      <c r="C25" s="6">
        <v>0</v>
      </c>
      <c r="D25" s="17" t="s">
        <v>59</v>
      </c>
    </row>
    <row r="26" spans="1:4" ht="15" customHeight="1" x14ac:dyDescent="0.2">
      <c r="A26" s="2" t="s">
        <v>21</v>
      </c>
      <c r="B26" s="6">
        <v>0</v>
      </c>
      <c r="C26" s="6">
        <v>0</v>
      </c>
      <c r="D26" s="17" t="s">
        <v>59</v>
      </c>
    </row>
    <row r="27" spans="1:4" ht="15" customHeight="1" x14ac:dyDescent="0.2">
      <c r="A27" s="3" t="s">
        <v>24</v>
      </c>
      <c r="B27" s="7">
        <v>0</v>
      </c>
      <c r="C27" s="7">
        <v>0</v>
      </c>
      <c r="D27" s="19" t="s">
        <v>59</v>
      </c>
    </row>
    <row r="28" spans="1:4" ht="15" customHeight="1" x14ac:dyDescent="0.2">
      <c r="A28" s="30" t="s">
        <v>3</v>
      </c>
      <c r="B28" s="31">
        <f>SUM(B29:B38)</f>
        <v>0</v>
      </c>
      <c r="C28" s="31">
        <f>SUM(C29:C38)</f>
        <v>0</v>
      </c>
      <c r="D28" s="32" t="s">
        <v>59</v>
      </c>
    </row>
    <row r="29" spans="1:4" ht="15" customHeight="1" x14ac:dyDescent="0.2">
      <c r="A29" s="1" t="s">
        <v>28</v>
      </c>
      <c r="B29" s="5">
        <v>0</v>
      </c>
      <c r="C29" s="5">
        <v>0</v>
      </c>
      <c r="D29" s="16" t="s">
        <v>59</v>
      </c>
    </row>
    <row r="30" spans="1:4" ht="15" customHeight="1" x14ac:dyDescent="0.2">
      <c r="A30" s="2" t="s">
        <v>29</v>
      </c>
      <c r="B30" s="6">
        <v>0</v>
      </c>
      <c r="C30" s="6">
        <v>0</v>
      </c>
      <c r="D30" s="19" t="s">
        <v>59</v>
      </c>
    </row>
    <row r="31" spans="1:4" ht="15" customHeight="1" x14ac:dyDescent="0.2">
      <c r="A31" s="2" t="s">
        <v>30</v>
      </c>
      <c r="B31" s="6">
        <v>0</v>
      </c>
      <c r="C31" s="6">
        <v>0</v>
      </c>
      <c r="D31" s="17" t="s">
        <v>59</v>
      </c>
    </row>
    <row r="32" spans="1:4" ht="15" customHeight="1" x14ac:dyDescent="0.2">
      <c r="A32" s="2" t="s">
        <v>31</v>
      </c>
      <c r="B32" s="6">
        <v>0</v>
      </c>
      <c r="C32" s="6">
        <v>0</v>
      </c>
      <c r="D32" s="19" t="s">
        <v>59</v>
      </c>
    </row>
    <row r="33" spans="1:4" ht="15" customHeight="1" x14ac:dyDescent="0.2">
      <c r="A33" s="2" t="s">
        <v>32</v>
      </c>
      <c r="B33" s="6">
        <v>0</v>
      </c>
      <c r="C33" s="6">
        <v>0</v>
      </c>
      <c r="D33" s="17" t="s">
        <v>59</v>
      </c>
    </row>
    <row r="34" spans="1:4" ht="15" customHeight="1" x14ac:dyDescent="0.2">
      <c r="A34" s="2" t="s">
        <v>33</v>
      </c>
      <c r="B34" s="6">
        <v>0</v>
      </c>
      <c r="C34" s="6">
        <v>0</v>
      </c>
      <c r="D34" s="17" t="s">
        <v>59</v>
      </c>
    </row>
    <row r="35" spans="1:4" ht="15" customHeight="1" x14ac:dyDescent="0.2">
      <c r="A35" s="2" t="s">
        <v>34</v>
      </c>
      <c r="B35" s="6">
        <v>0</v>
      </c>
      <c r="C35" s="6">
        <v>0</v>
      </c>
      <c r="D35" s="17" t="s">
        <v>59</v>
      </c>
    </row>
    <row r="36" spans="1:4" ht="15" customHeight="1" x14ac:dyDescent="0.2">
      <c r="A36" s="2" t="s">
        <v>18</v>
      </c>
      <c r="B36" s="6">
        <v>0</v>
      </c>
      <c r="C36" s="6">
        <v>0</v>
      </c>
      <c r="D36" s="17" t="s">
        <v>59</v>
      </c>
    </row>
    <row r="37" spans="1:4" ht="15" customHeight="1" x14ac:dyDescent="0.2">
      <c r="A37" s="11" t="s">
        <v>60</v>
      </c>
      <c r="B37" s="12">
        <v>0</v>
      </c>
      <c r="C37" s="12">
        <v>0</v>
      </c>
      <c r="D37" s="17" t="s">
        <v>59</v>
      </c>
    </row>
    <row r="38" spans="1:4" ht="15" customHeight="1" x14ac:dyDescent="0.2">
      <c r="A38" s="3" t="s">
        <v>61</v>
      </c>
      <c r="B38" s="7">
        <v>0</v>
      </c>
      <c r="C38" s="7">
        <v>0</v>
      </c>
      <c r="D38" s="20" t="s">
        <v>59</v>
      </c>
    </row>
    <row r="39" spans="1:4" ht="15" customHeight="1" x14ac:dyDescent="0.2">
      <c r="A39" s="30" t="s">
        <v>4</v>
      </c>
      <c r="B39" s="31">
        <f>SUM(B40:B44)</f>
        <v>0</v>
      </c>
      <c r="C39" s="31">
        <f>SUM(C40:C44)</f>
        <v>0</v>
      </c>
      <c r="D39" s="32" t="s">
        <v>59</v>
      </c>
    </row>
    <row r="40" spans="1:4" ht="15" customHeight="1" x14ac:dyDescent="0.2">
      <c r="A40" s="1" t="s">
        <v>35</v>
      </c>
      <c r="B40" s="5">
        <v>0</v>
      </c>
      <c r="C40" s="5">
        <v>0</v>
      </c>
      <c r="D40" s="16" t="s">
        <v>59</v>
      </c>
    </row>
    <row r="41" spans="1:4" ht="15" customHeight="1" x14ac:dyDescent="0.2">
      <c r="A41" s="2" t="s">
        <v>5</v>
      </c>
      <c r="B41" s="6">
        <v>0</v>
      </c>
      <c r="C41" s="6">
        <v>0</v>
      </c>
      <c r="D41" s="17" t="s">
        <v>59</v>
      </c>
    </row>
    <row r="42" spans="1:4" ht="15" customHeight="1" x14ac:dyDescent="0.2">
      <c r="A42" s="2" t="s">
        <v>36</v>
      </c>
      <c r="B42" s="6">
        <v>0</v>
      </c>
      <c r="C42" s="6">
        <v>0</v>
      </c>
      <c r="D42" s="17" t="s">
        <v>59</v>
      </c>
    </row>
    <row r="43" spans="1:4" ht="15" customHeight="1" x14ac:dyDescent="0.2">
      <c r="A43" s="2" t="s">
        <v>37</v>
      </c>
      <c r="B43" s="6">
        <v>0</v>
      </c>
      <c r="C43" s="6">
        <v>0</v>
      </c>
      <c r="D43" s="17" t="s">
        <v>59</v>
      </c>
    </row>
    <row r="44" spans="1:4" ht="15" customHeight="1" x14ac:dyDescent="0.2">
      <c r="A44" s="3" t="s">
        <v>24</v>
      </c>
      <c r="B44" s="7">
        <v>0</v>
      </c>
      <c r="C44" s="7">
        <v>0</v>
      </c>
      <c r="D44" s="19" t="s">
        <v>59</v>
      </c>
    </row>
    <row r="45" spans="1:4" ht="15" customHeight="1" x14ac:dyDescent="0.2">
      <c r="A45" s="30" t="s">
        <v>6</v>
      </c>
      <c r="B45" s="31">
        <f>SUM(B46:B49)</f>
        <v>0</v>
      </c>
      <c r="C45" s="31">
        <f>SUM(C46:C49)</f>
        <v>0</v>
      </c>
      <c r="D45" s="32" t="s">
        <v>59</v>
      </c>
    </row>
    <row r="46" spans="1:4" ht="15" customHeight="1" x14ac:dyDescent="0.2">
      <c r="A46" s="1" t="s">
        <v>6</v>
      </c>
      <c r="B46" s="5">
        <v>0</v>
      </c>
      <c r="C46" s="5">
        <v>0</v>
      </c>
      <c r="D46" s="16" t="s">
        <v>59</v>
      </c>
    </row>
    <row r="47" spans="1:4" ht="15" customHeight="1" x14ac:dyDescent="0.2">
      <c r="A47" s="2" t="s">
        <v>38</v>
      </c>
      <c r="B47" s="6">
        <v>0</v>
      </c>
      <c r="C47" s="6">
        <v>0</v>
      </c>
      <c r="D47" s="17" t="s">
        <v>59</v>
      </c>
    </row>
    <row r="48" spans="1:4" ht="15" customHeight="1" x14ac:dyDescent="0.2">
      <c r="A48" s="11" t="s">
        <v>39</v>
      </c>
      <c r="B48" s="12">
        <v>0</v>
      </c>
      <c r="C48" s="12">
        <v>0</v>
      </c>
      <c r="D48" s="17" t="s">
        <v>59</v>
      </c>
    </row>
    <row r="49" spans="1:4" ht="15" customHeight="1" x14ac:dyDescent="0.2">
      <c r="A49" s="3" t="s">
        <v>36</v>
      </c>
      <c r="B49" s="7">
        <v>0</v>
      </c>
      <c r="C49" s="7">
        <v>0</v>
      </c>
      <c r="D49" s="21" t="s">
        <v>59</v>
      </c>
    </row>
    <row r="50" spans="1:4" ht="15" customHeight="1" x14ac:dyDescent="0.2">
      <c r="A50" s="34" t="s">
        <v>7</v>
      </c>
      <c r="B50" s="35">
        <v>0</v>
      </c>
      <c r="C50" s="35">
        <v>0</v>
      </c>
      <c r="D50" s="36" t="s">
        <v>59</v>
      </c>
    </row>
    <row r="51" spans="1:4" ht="15" customHeight="1" thickBot="1" x14ac:dyDescent="0.25">
      <c r="A51" s="64" t="s">
        <v>8</v>
      </c>
      <c r="B51" s="65">
        <v>0</v>
      </c>
      <c r="C51" s="65">
        <v>0</v>
      </c>
      <c r="D51" s="68" t="s">
        <v>59</v>
      </c>
    </row>
    <row r="52" spans="1:4" ht="15" customHeight="1" x14ac:dyDescent="0.2">
      <c r="A52" s="48" t="s">
        <v>52</v>
      </c>
      <c r="B52" s="49">
        <f>SUM(B53:B55)</f>
        <v>0</v>
      </c>
      <c r="C52" s="49">
        <f>SUM(C53:C55)</f>
        <v>0</v>
      </c>
      <c r="D52" s="67" t="s">
        <v>59</v>
      </c>
    </row>
    <row r="53" spans="1:4" ht="15" customHeight="1" x14ac:dyDescent="0.2">
      <c r="A53" s="1" t="s">
        <v>40</v>
      </c>
      <c r="B53" s="8" t="s">
        <v>59</v>
      </c>
      <c r="C53" s="8" t="s">
        <v>59</v>
      </c>
      <c r="D53" s="16" t="s">
        <v>59</v>
      </c>
    </row>
    <row r="54" spans="1:4" ht="15" customHeight="1" x14ac:dyDescent="0.2">
      <c r="A54" s="82" t="s">
        <v>58</v>
      </c>
      <c r="B54" s="83" t="s">
        <v>59</v>
      </c>
      <c r="C54" s="83" t="s">
        <v>59</v>
      </c>
      <c r="D54" s="20" t="s">
        <v>59</v>
      </c>
    </row>
    <row r="55" spans="1:4" ht="15" customHeight="1" thickBot="1" x14ac:dyDescent="0.25">
      <c r="A55" s="4" t="s">
        <v>50</v>
      </c>
      <c r="B55" s="9" t="s">
        <v>59</v>
      </c>
      <c r="C55" s="9" t="s">
        <v>59</v>
      </c>
      <c r="D55" s="22" t="s">
        <v>59</v>
      </c>
    </row>
    <row r="56" spans="1:4" ht="15" customHeight="1" thickTop="1" x14ac:dyDescent="0.2">
      <c r="A56" s="23" t="s">
        <v>49</v>
      </c>
      <c r="B56" s="24">
        <f>+B52+B9-B20</f>
        <v>0</v>
      </c>
      <c r="C56" s="24">
        <f>+C52+C9-C20</f>
        <v>0</v>
      </c>
      <c r="D56" s="74" t="s">
        <v>59</v>
      </c>
    </row>
    <row r="57" spans="1:4" ht="15" customHeight="1" thickBot="1" x14ac:dyDescent="0.25">
      <c r="A57" s="25" t="s">
        <v>11</v>
      </c>
      <c r="B57" s="26">
        <f>+B9-B20</f>
        <v>0</v>
      </c>
      <c r="C57" s="26">
        <f>+C9-C20</f>
        <v>0</v>
      </c>
      <c r="D57" s="75" t="s">
        <v>59</v>
      </c>
    </row>
    <row r="58" spans="1:4" ht="13.5" thickTop="1" x14ac:dyDescent="0.2"/>
    <row r="59" spans="1:4" x14ac:dyDescent="0.2">
      <c r="A59" s="15" t="s">
        <v>63</v>
      </c>
      <c r="C59" s="107" t="s">
        <v>64</v>
      </c>
      <c r="D59" s="108"/>
    </row>
    <row r="60" spans="1:4" x14ac:dyDescent="0.2">
      <c r="A60" s="15" t="s">
        <v>51</v>
      </c>
      <c r="C60" t="s">
        <v>48</v>
      </c>
    </row>
    <row r="62" spans="1:4" x14ac:dyDescent="0.2">
      <c r="A62" s="15" t="s">
        <v>67</v>
      </c>
    </row>
    <row r="63" spans="1:4" x14ac:dyDescent="0.2">
      <c r="A63" s="13" t="s">
        <v>68</v>
      </c>
    </row>
  </sheetData>
  <mergeCells count="7">
    <mergeCell ref="C59:D59"/>
    <mergeCell ref="C1:D1"/>
    <mergeCell ref="A1:B1"/>
    <mergeCell ref="A3:D3"/>
    <mergeCell ref="A5:A7"/>
    <mergeCell ref="D5:D7"/>
    <mergeCell ref="C5:C6"/>
  </mergeCells>
  <phoneticPr fontId="2" type="noConversion"/>
  <printOptions horizontalCentered="1"/>
  <pageMargins left="0.78740157480314965" right="0.78740157480314965" top="0.39370078740157483" bottom="0.1968503937007874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Sumář</vt:lpstr>
      <vt:lpstr>Hlavní</vt:lpstr>
      <vt:lpstr>Doplňková</vt:lpstr>
    </vt:vector>
  </TitlesOfParts>
  <Company>ÚMČ Praha 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Šejvlová Zuzana</dc:creator>
  <cp:lastModifiedBy>Gabriela Hermannová</cp:lastModifiedBy>
  <cp:lastPrinted>2019-01-25T11:43:46Z</cp:lastPrinted>
  <dcterms:created xsi:type="dcterms:W3CDTF">2006-04-10T06:25:39Z</dcterms:created>
  <dcterms:modified xsi:type="dcterms:W3CDTF">2019-01-25T11:44:09Z</dcterms:modified>
</cp:coreProperties>
</file>